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Tec campion" sheetId="1" r:id="rId1"/>
    <sheet name="Dimostrazione" sheetId="2" r:id="rId2"/>
    <sheet name="Esemp camp" sheetId="3" r:id="rId3"/>
  </sheets>
  <definedNames>
    <definedName name="_xlnm.Print_Area" localSheetId="2">'Esemp camp'!$C$2:$AW$145</definedName>
    <definedName name="_xlnm.Print_Area" localSheetId="0">'Tec campion'!$D$2:$AV$326</definedName>
  </definedNames>
  <calcPr fullCalcOnLoad="1"/>
</workbook>
</file>

<file path=xl/sharedStrings.xml><?xml version="1.0" encoding="utf-8"?>
<sst xmlns="http://schemas.openxmlformats.org/spreadsheetml/2006/main" count="689" uniqueCount="278">
  <si>
    <t>UNIVERSITA’  DEGLI  STUDI  DI  PERUGIA</t>
  </si>
  <si>
    <t>DIPARTIMENTO DI FILOSOFIA SCIENZE SOCIALI UMANE E DELLA FORMAZIONE</t>
  </si>
  <si>
    <t>Corso di Laurea in Scienze per l'Investigazione e la Sicurezza</t>
  </si>
  <si>
    <t>9.  ELEMENTI DI TECNICA DEI CAMPIONI</t>
  </si>
  <si>
    <t>Prof. Maurizio Pertichetti</t>
  </si>
  <si>
    <t>Statistica sociale</t>
  </si>
  <si>
    <t>9.  Elementi di tecnica dei campioni</t>
  </si>
  <si>
    <r>
      <t xml:space="preserve">Come è stato già detto ad inizio di questo corso introducendo gli aspetti metodologici, la statistica può acquisire le informazioni dall'intera </t>
    </r>
    <r>
      <rPr>
        <b/>
        <sz val="12"/>
        <rFont val="Calibri"/>
        <family val="2"/>
      </rPr>
      <t>popolazione</t>
    </r>
    <r>
      <rPr>
        <sz val="12"/>
        <rFont val="Calibri"/>
        <family val="2"/>
      </rPr>
      <t xml:space="preserve"> (o universo, o collettivo) di riferimento o da un sottoinsieme di essa detto </t>
    </r>
    <r>
      <rPr>
        <b/>
        <sz val="12"/>
        <rFont val="Calibri"/>
        <family val="2"/>
      </rPr>
      <t>campione</t>
    </r>
    <r>
      <rPr>
        <sz val="12"/>
        <rFont val="Calibri"/>
        <family val="2"/>
      </rPr>
      <t>.</t>
    </r>
  </si>
  <si>
    <r>
      <t xml:space="preserve">Per </t>
    </r>
    <r>
      <rPr>
        <b/>
        <sz val="12"/>
        <rFont val="Calibri"/>
        <family val="2"/>
      </rPr>
      <t>popolazione</t>
    </r>
    <r>
      <rPr>
        <sz val="12"/>
        <rFont val="Calibri"/>
        <family val="2"/>
      </rPr>
      <t xml:space="preserve"> s'intende l’insieme, finito o illimitato, di tutte le unità statistiche di cui vogliamo indagare una certa caratteristica che le individua come omogenee. </t>
    </r>
  </si>
  <si>
    <r>
      <t>Per</t>
    </r>
    <r>
      <rPr>
        <b/>
        <sz val="12"/>
        <rFont val="Calibri"/>
        <family val="2"/>
      </rPr>
      <t xml:space="preserve"> campione statistico</t>
    </r>
    <r>
      <rPr>
        <sz val="12"/>
        <rFont val="Calibri"/>
        <family val="2"/>
      </rPr>
      <t xml:space="preserve"> si intende un gruppo di unità statistiche, sottoinsieme opportunamente estratto dall'intera popolazione, dal quale trarre, con margini di errore contenuti, indicazioni sulle caratteristiche della popolazione stessa. Ovvero </t>
    </r>
    <r>
      <rPr>
        <sz val="12"/>
        <rFont val="Calibri"/>
        <family val="2"/>
      </rPr>
      <t xml:space="preserve">per determinare le caratteristiche fondamentali di una popolazione statistica non sempre è necessario analizzarla </t>
    </r>
    <r>
      <rPr>
        <i/>
        <sz val="12"/>
        <rFont val="Calibri"/>
        <family val="2"/>
      </rPr>
      <t>tutta</t>
    </r>
    <r>
      <rPr>
        <sz val="12"/>
        <rFont val="Calibri"/>
        <family val="2"/>
      </rPr>
      <t>, ma può essere sufficiente osservarne solo</t>
    </r>
    <r>
      <rPr>
        <i/>
        <sz val="12"/>
        <rFont val="Calibri"/>
        <family val="2"/>
      </rPr>
      <t xml:space="preserve"> una parte ridotta</t>
    </r>
    <r>
      <rPr>
        <sz val="12"/>
        <rFont val="Calibri"/>
        <family val="2"/>
      </rPr>
      <t xml:space="preserve"> di essa, per l'appunto un campione statistico,  </t>
    </r>
    <r>
      <rPr>
        <b/>
        <sz val="12"/>
        <rFont val="Calibri"/>
        <family val="2"/>
      </rPr>
      <t>rappresentativa</t>
    </r>
    <r>
      <rPr>
        <sz val="12"/>
        <rFont val="Calibri"/>
        <family val="2"/>
      </rPr>
      <t xml:space="preserve"> di tutta la popolazione, ovvero un limitato numero di unità statistiche che ne riproduca le caratteristiche.</t>
    </r>
  </si>
  <si>
    <r>
      <t xml:space="preserve">Corrispondentemente, le indagini statistiche possono essere classificate, a seconda dell’estensione, in </t>
    </r>
    <r>
      <rPr>
        <b/>
        <sz val="12"/>
        <rFont val="Calibri"/>
        <family val="2"/>
      </rPr>
      <t>indagini totali o censuarie</t>
    </r>
    <r>
      <rPr>
        <sz val="12"/>
        <rFont val="Calibri"/>
        <family val="2"/>
      </rPr>
      <t xml:space="preserve">, quando prendono in considerazione tutte le unità statistiche della popolazione, e in </t>
    </r>
    <r>
      <rPr>
        <b/>
        <sz val="12"/>
        <rFont val="Calibri"/>
        <family val="2"/>
      </rPr>
      <t>indagini campionarie</t>
    </r>
    <r>
      <rPr>
        <sz val="12"/>
        <rFont val="Calibri"/>
        <family val="2"/>
      </rPr>
      <t xml:space="preserve">, quando si rivolgono ad una parte di essa.
</t>
    </r>
  </si>
  <si>
    <t>I censimenti raggiungono, ma non sempre, tutta la popolazione ed è evidente che, se questa è quantitativamente molto numerosa e dispersa sul territorio, la loro organizzazione, il loro svolgimento, nonchè l’elaborazione dei dati acquisiti si traducono in fasi che richiedono tempi molto lunghi, materializzando il limite di arrivare a conoscere i risultati della ricerca quando magari la realtà rilevata si è venuta già a modificare. Per non dire poi dei costi elevati. Il ricorso ai campioni consente invece di ridurre questi problemi, sebbene il rischio casuale tipico del metodo induttivo sia quello di pervenire a stime dei parametri inficiate da margini di errori, per quanto definiti con livelli di probabilità.</t>
  </si>
  <si>
    <t>L'errore di campionamento è ciò che costituisce la differenza tra i valori (le stime) ottenuti con il campione e quelli reali della popolazione e non può mai essere determinato con esattezza, in quanto la vera caratteristica della popolazione è ignota. Della stima, che essendo una valutazione approssimativa non può essere esatta, se ne può tuttavia stabilire la variabilità, ossia i limiti probabili di oscillazione.</t>
  </si>
  <si>
    <t>Il campionamento è uno degli argomenti fondamentali della ricerca statistica. E' sostanzialmente l'ambito operativo della statistica inferenziale che è volta all'induzione probabilistica delle caratteristiche incognite di una popolazione, ovvero si occupa di risolvere il cosiddetto problema inverso, ossia, sulla base di osservazioni svolte su un campione di unità rappresentative di tutta la popolazione e selezionate con date procedure, perviene a conclusioni che possono essere generalizzate (inferenza), entro dati livelli di probabilità di errore, all'intera stessa popolazione. Alla base della statistica inferenziale vi sono la teoria del calcolo delle probabilità e la teoria dei campioni.</t>
  </si>
  <si>
    <t>Come detto il corso limita il proprio interesse al filone della statistica descrittiva, tuttavia trattare brevemente aspetti riferiti alla tecnica campionaria deve ritenersi utile come notazione indispensabile per una comprensione più esauriente degli ambiti operativi della statistica.</t>
  </si>
  <si>
    <t xml:space="preserve">Lo studio e l'analisi di un campione serve dunque a risalire alle caratteristiche della popolazione cui si riferisce, attraverso la stima dei parametri, cioè dei valori caratteristici (statistici) assunti dalle variabili nell’intera popolazione. Serve, cioè, a dare valori approssimativi della popolazione sulla base dei parametri del campione:
 </t>
  </si>
  <si>
    <t>Popolazione ( N )</t>
  </si>
  <si>
    <t>Campione ( n )</t>
  </si>
  <si>
    <t>Media</t>
  </si>
  <si>
    <t xml:space="preserve">µ </t>
  </si>
  <si>
    <t>X</t>
  </si>
  <si>
    <t>Deviazione</t>
  </si>
  <si>
    <t>σ</t>
  </si>
  <si>
    <t>s</t>
  </si>
  <si>
    <t>Varianza</t>
  </si>
  <si>
    <r>
      <t>σ</t>
    </r>
    <r>
      <rPr>
        <b/>
        <vertAlign val="superscript"/>
        <sz val="14"/>
        <rFont val="Calibri"/>
        <family val="2"/>
      </rPr>
      <t>2</t>
    </r>
  </si>
  <si>
    <r>
      <t>s</t>
    </r>
    <r>
      <rPr>
        <b/>
        <vertAlign val="superscript"/>
        <sz val="14"/>
        <rFont val="Calibri"/>
        <family val="2"/>
      </rPr>
      <t>2</t>
    </r>
  </si>
  <si>
    <r>
      <rPr>
        <b/>
        <sz val="12"/>
        <rFont val="Calibri"/>
        <family val="2"/>
      </rPr>
      <t>Affidabilità</t>
    </r>
    <r>
      <rPr>
        <sz val="12"/>
        <rFont val="Calibri"/>
        <family val="2"/>
      </rPr>
      <t xml:space="preserve">: data la media </t>
    </r>
    <r>
      <rPr>
        <b/>
        <sz val="14"/>
        <rFont val="Calibri"/>
        <family val="2"/>
      </rPr>
      <t>µ</t>
    </r>
    <r>
      <rPr>
        <sz val="12"/>
        <rFont val="Calibri"/>
        <family val="2"/>
      </rPr>
      <t xml:space="preserve"> (quella vera) della popolazione e la media </t>
    </r>
    <r>
      <rPr>
        <b/>
        <sz val="14"/>
        <rFont val="Calibri"/>
        <family val="2"/>
      </rPr>
      <t>X</t>
    </r>
    <r>
      <rPr>
        <sz val="12"/>
        <rFont val="Calibri"/>
        <family val="2"/>
      </rPr>
      <t xml:space="preserve"> proveniente dal campione, la differenza tra queste due medie (supposte non uguali) prende il nome di </t>
    </r>
    <r>
      <rPr>
        <b/>
        <sz val="12"/>
        <rFont val="Calibri"/>
        <family val="2"/>
      </rPr>
      <t>errore di campionamento</t>
    </r>
    <r>
      <rPr>
        <sz val="12"/>
        <rFont val="Calibri"/>
        <family val="2"/>
      </rPr>
      <t xml:space="preserve">, che è una misura di affidabilità del campione. </t>
    </r>
  </si>
  <si>
    <r>
      <rPr>
        <b/>
        <sz val="12"/>
        <rFont val="Calibri"/>
        <family val="2"/>
      </rPr>
      <t>Efficienza</t>
    </r>
    <r>
      <rPr>
        <sz val="12"/>
        <rFont val="Calibri"/>
        <family val="2"/>
      </rPr>
      <t xml:space="preserve">: è legata al costo, un campionamento è più efficiente di un altro se, a parità di affidabilità, è meno costoso. </t>
    </r>
  </si>
  <si>
    <r>
      <t xml:space="preserve">Il procedimento dell'inferenza statistica  conduce a risultati "esatti" solo se il campione è perfettamente </t>
    </r>
    <r>
      <rPr>
        <b/>
        <sz val="12"/>
        <rFont val="Calibri"/>
        <family val="2"/>
      </rPr>
      <t>rappresentativo della popolazione</t>
    </r>
    <r>
      <rPr>
        <sz val="12"/>
        <rFont val="Calibri"/>
        <family val="2"/>
      </rPr>
      <t>. Questa rappresentatività è garantita dalla condizione di</t>
    </r>
    <r>
      <rPr>
        <b/>
        <sz val="12"/>
        <rFont val="Calibri"/>
        <family val="2"/>
      </rPr>
      <t xml:space="preserve"> casualità</t>
    </r>
    <r>
      <rPr>
        <sz val="12"/>
        <rFont val="Calibri"/>
        <family val="2"/>
      </rPr>
      <t xml:space="preserve"> della selezione delle unità della popolazione che faranno parte del campione. Condizione, questa della casualità, che a sua volta si realizza quando tutte le unità della popolazione hanno la stessa probabilità di essere estratte ed incluse nel campione.</t>
    </r>
  </si>
  <si>
    <r>
      <t>Per illustrare il</t>
    </r>
    <r>
      <rPr>
        <b/>
        <sz val="12"/>
        <rFont val="Calibri"/>
        <family val="2"/>
      </rPr>
      <t xml:space="preserve"> concetto di casualità</t>
    </r>
    <r>
      <rPr>
        <sz val="12"/>
        <rFont val="Calibri"/>
        <family val="2"/>
      </rPr>
      <t xml:space="preserve"> si può ricorrere all’immagine di un’urna dalla quale vengono estratte delle palline. A questa si può aggiungere l’immagine dell’estrazione dei numeri del lotto,  per  sottolineare come le palline non siano riconoscibili da parte di chi le estrae nel momento in cui le estrae.
</t>
    </r>
  </si>
  <si>
    <t>Tali immagini rendono evidente il requisito che tutte le unità della popolazione campionata dovrebbero avere ad ogni ciclo di estrazione, ovvero quello della stessa probabilità di essere estratte, così come avviene per le palline dell’urna e i numeri del lotto. Il campione casuale richiede che la probabilità di estrazione sia conosciuta e non nulla.</t>
  </si>
  <si>
    <t>La teoria statistica fa notare che, se si scelgono gli elementi di un campione in modo casuale (il che equivale a estrarre le palline da un’urna) non solo ogni elemento ma anche ogni combinazione di elementi (di uguale numerosità) ha la stessa probabilità di essere scelta.</t>
  </si>
  <si>
    <r>
      <t xml:space="preserve">Sebbene il termine nella letteratura scientifica è ancora oggi abbastanza vago, ampiamente soggettivo e altrettanto ampiamente discutibile, per </t>
    </r>
    <r>
      <rPr>
        <b/>
        <sz val="12"/>
        <rFont val="Calibri"/>
        <family val="2"/>
      </rPr>
      <t>rappresentatività</t>
    </r>
    <r>
      <rPr>
        <sz val="12"/>
        <rFont val="Calibri"/>
        <family val="2"/>
      </rPr>
      <t xml:space="preserve"> solitamente si indica l’esistenza di un rapporto proporzionale fra le distribuzioni di uno o di alcuni caratteri, oggetto di studio, nel campione e nella popolazione. Un campione è rappresentativo dell’universo di cui fa parte se ne riproduce,  in piccolo,  le caratteristiche,  con scarti «non significativi» imputabili al «caso».</t>
    </r>
  </si>
  <si>
    <t>La teoria campionaria costituisce parte integrante e propedeutica dell’inferenza statistica.</t>
  </si>
  <si>
    <t>I principali vantaggi di un’analisi su dati campionari, che a prima vista potrebbe apparire limitata e non esaustiva, possono essere sintetizzati fondamentalmente nei seguenti tre punti:</t>
  </si>
  <si>
    <t>-</t>
  </si>
  <si>
    <r>
      <rPr>
        <b/>
        <sz val="12"/>
        <rFont val="Calibri"/>
        <family val="2"/>
      </rPr>
      <t>Costi ridotti</t>
    </r>
    <r>
      <rPr>
        <sz val="12"/>
        <rFont val="Calibri"/>
        <family val="2"/>
      </rPr>
      <t>. Se si osservano le manifestazioni di un fenomeno analizzando un sottoinsieme della popolazione i costi complessivi per l’acquisizione dei dati risultano, evidentemente, inferiori rispetto a quelli che si sosterrebbero se si effettuasse il censimento di tutte le unità della popolazione. Oggi, il ricorso ai censimenti viene fatto soltanto dall’ISTAT, ogni 10 anni, per ottenere un quadro delle principali caratteristiche  socio-economico-demografiche dell’intera popolazione italiana, mentre tutte le altre indagini le svolge quasi sempre su campioni di popolazione. Peraltro va detto che il ricorso alla procedura di campionamento è necessario ogniqualvolta la popolazione di riferimento non è fisicamente raggiungibile nella sua totalità.</t>
    </r>
  </si>
  <si>
    <r>
      <rPr>
        <b/>
        <sz val="12"/>
        <rFont val="Calibri"/>
        <family val="2"/>
      </rPr>
      <t>Maggiore rapidità di acquisizione dei dati</t>
    </r>
    <r>
      <rPr>
        <sz val="12"/>
        <rFont val="Calibri"/>
        <family val="2"/>
      </rPr>
      <t>. I dati e le informazioni che si intendono raccogliere sono più rapidamente accessibili con rilevazioni parziali piuttosto che con quelle totali. La tempestività nel raccogliere i dati risulta di notevole rilevanza quando le informazioni e i risultati sono necessari nel più breve tempo possibile.</t>
    </r>
  </si>
  <si>
    <r>
      <rPr>
        <b/>
        <sz val="12"/>
        <rFont val="Calibri"/>
        <family val="2"/>
      </rPr>
      <t>Maggiore accuratezza</t>
    </r>
    <r>
      <rPr>
        <sz val="12"/>
        <rFont val="Calibri"/>
        <family val="2"/>
      </rPr>
      <t>. In presenza di una numerosità limitata l’analisi risulta più approfondita. Il campione permette allora lo svolgimento dell’indagine in maniera più accurata di quanto non lo permetterebbe uno studio complessivo di tutte le unità della popolazione in studio.</t>
    </r>
  </si>
  <si>
    <t>Le indagini campionarie possono essere classificate in descrittive e analitiche:</t>
  </si>
  <si>
    <t>le prime mirano semplicemente ad ottenere informazioni su ampi gruppi di unità (esempio: numero di donne, uomini  e bambini che ricorrono ai servizi offerti dalle ASL).</t>
  </si>
  <si>
    <t>le seconde hanno come obbiettivo quello di effettuare confronti tra sottogruppi di una popolazione al fine di scoprire eventuali differenze  e di verificare alcune ipotesi o formularne delle altre.</t>
  </si>
  <si>
    <t xml:space="preserve">Indipendentemente dallo scopo dell’indagine, va sempre elaborato un “piano di campionamento”, che costituisce una delle principali fasi di un’indagine campionaria. Nel piano di campionamento si stabilisce sia il metodo attraverso cui si estraggono le unità statistiche che entreranno a far parte del campione, sia la dimensione dello stesso. </t>
  </si>
  <si>
    <t xml:space="preserve">Il piano di campionamento è l'insieme delle operazioni che portano a definire: </t>
  </si>
  <si>
    <t xml:space="preserve">la  popolazione  obiettivo  della rilevazione  statistica; </t>
  </si>
  <si>
    <t>le  unità  campionarie;</t>
  </si>
  <si>
    <t>l'ampiezza  del  campione,  cioè  la  sua  numerosità,  ovvero  il  numero  di  unità  di  cui deve  essere  composto;</t>
  </si>
  <si>
    <t>il metodo o procedimento di campionamento;</t>
  </si>
  <si>
    <t>Ampiezza del campione</t>
  </si>
  <si>
    <t>La scelta della dimensione del campione dipende da 3 elementi fondamentali:</t>
  </si>
  <si>
    <r>
      <rPr>
        <b/>
        <sz val="12"/>
        <rFont val="Calibri"/>
        <family val="2"/>
      </rPr>
      <t>la variabilità tra gli elementi della popolazione</t>
    </r>
    <r>
      <rPr>
        <sz val="12"/>
        <rFont val="Calibri"/>
        <family val="2"/>
      </rPr>
      <t>. Una popolazione con una variabilità (attitudine di un carattere ad assumere modalità diverse) maggiore richiede un campione più grande, mentre una maggiore omogeneità richiede un campione più piccolo. Esempio estremo: in una popolazione di tutti uguali  basterebbe un sola persona a rappresentarla;</t>
    </r>
  </si>
  <si>
    <r>
      <rPr>
        <b/>
        <sz val="12"/>
        <rFont val="Calibri"/>
        <family val="2"/>
      </rPr>
      <t>il livello di precisione</t>
    </r>
    <r>
      <rPr>
        <sz val="12"/>
        <rFont val="Calibri"/>
        <family val="2"/>
      </rPr>
      <t xml:space="preserve"> che si vuole raggiungere. Più grande è la precisione richiesta, maggiore dovrà essere la numerosità del campione. La precisione, però, non cresce allo stesso modo (uniforme) con cui cresce il campione, anzi raggiunta un certa dimensione del campione, la precisione aumenta in modo quasi impercettibile che rende inutile aggiungere altre unità.</t>
    </r>
  </si>
  <si>
    <r>
      <t>le risorse economiche disponibili e i tempi di esecuzione dati</t>
    </r>
    <r>
      <rPr>
        <sz val="12"/>
        <rFont val="Calibri"/>
        <family val="2"/>
      </rPr>
      <t xml:space="preserve"> per lo svolgimento dell'indagine.</t>
    </r>
  </si>
  <si>
    <t>Liste di campionamento</t>
  </si>
  <si>
    <r>
      <t xml:space="preserve">Sono gli elenchi che contengono tutti i componenti della popolazione che intendiamo studiare, i quali componenti vi devono comparire </t>
    </r>
    <r>
      <rPr>
        <u val="single"/>
        <sz val="12"/>
        <rFont val="Calibri"/>
        <family val="2"/>
      </rPr>
      <t>una sola volta</t>
    </r>
    <r>
      <rPr>
        <sz val="12"/>
        <rFont val="Calibri"/>
        <family val="2"/>
      </rPr>
      <t>, affinché ognuno abbia la stessa probabilità degli altri di essere selezionato.</t>
    </r>
  </si>
  <si>
    <t xml:space="preserve">In genere queste liste non sono sempre puntualmente aggiornate specie se riguardano una popolazione molto estesa. Esempi di liste: ANAGRAFE, LISTE ELETTORALI, ELENCO DEL TELEFONO. L’iter migliore prevedrebbe la costruzione di una lista ad hoc per l’indagine da svolgere, cosa che è possibile fare se l’indagine non è molto estesa. </t>
  </si>
  <si>
    <t>Metodi di campionamento</t>
  </si>
  <si>
    <t>Vi sono fondamentalmente due tipi di campioni:</t>
  </si>
  <si>
    <r>
      <t>I</t>
    </r>
    <r>
      <rPr>
        <b/>
        <sz val="12"/>
        <rFont val="Calibri"/>
        <family val="2"/>
      </rPr>
      <t xml:space="preserve"> campioni probabilistici</t>
    </r>
    <r>
      <rPr>
        <sz val="12"/>
        <rFont val="Calibri"/>
        <family val="2"/>
      </rPr>
      <t>, caratterizzati dall'elemento qualificante de</t>
    </r>
    <r>
      <rPr>
        <sz val="12"/>
        <rFont val="Calibri"/>
        <family val="2"/>
      </rPr>
      <t>lla</t>
    </r>
    <r>
      <rPr>
        <b/>
        <sz val="12"/>
        <rFont val="Calibri"/>
        <family val="2"/>
      </rPr>
      <t xml:space="preserve"> casualità</t>
    </r>
    <r>
      <rPr>
        <sz val="12"/>
        <rFont val="Calibri"/>
        <family val="2"/>
      </rPr>
      <t xml:space="preserve">, dove ciascuna unità della popolazione ha la stessa probabilità </t>
    </r>
    <r>
      <rPr>
        <b/>
        <sz val="12"/>
        <rFont val="Calibri"/>
        <family val="2"/>
      </rPr>
      <t>nota</t>
    </r>
    <r>
      <rPr>
        <sz val="12"/>
        <rFont val="Calibri"/>
        <family val="2"/>
      </rPr>
      <t xml:space="preserve"> e </t>
    </r>
    <r>
      <rPr>
        <b/>
        <sz val="12"/>
        <rFont val="Calibri"/>
        <family val="2"/>
      </rPr>
      <t>diversa da zero</t>
    </r>
    <r>
      <rPr>
        <sz val="12"/>
        <rFont val="Calibri"/>
        <family val="2"/>
      </rPr>
      <t xml:space="preserve"> di entrare a far parte del campione. Consentono l’inferenza, ossia la generalizzazione dei risultati a tutta la popolazione.</t>
    </r>
  </si>
  <si>
    <r>
      <t xml:space="preserve">I </t>
    </r>
    <r>
      <rPr>
        <b/>
        <sz val="12"/>
        <rFont val="Calibri"/>
        <family val="2"/>
      </rPr>
      <t>campioni non probabilistici</t>
    </r>
    <r>
      <rPr>
        <sz val="12"/>
        <rFont val="Calibri"/>
        <family val="2"/>
      </rPr>
      <t xml:space="preserve">, per i quali invece la casualità manca. Le unità vengono scelte in maniera arbitraria o di comodo e la possibilità che ciascuna di esse ha di essere estratta è </t>
    </r>
    <r>
      <rPr>
        <b/>
        <sz val="12"/>
        <rFont val="Calibri"/>
        <family val="2"/>
      </rPr>
      <t>non nota</t>
    </r>
    <r>
      <rPr>
        <sz val="12"/>
        <rFont val="Calibri"/>
        <family val="2"/>
      </rPr>
      <t xml:space="preserve">. Non consentono l’inferenza, per cui i risultati hanno validità solo per il campione, che si definisce in tal caso </t>
    </r>
    <r>
      <rPr>
        <b/>
        <sz val="12"/>
        <rFont val="Calibri"/>
        <family val="2"/>
      </rPr>
      <t>distorto</t>
    </r>
    <r>
      <rPr>
        <sz val="12"/>
        <rFont val="Calibri"/>
        <family val="2"/>
      </rPr>
      <t>.</t>
    </r>
    <r>
      <rPr>
        <b/>
        <sz val="12"/>
        <rFont val="Calibri"/>
        <family val="2"/>
      </rPr>
      <t xml:space="preserve"> </t>
    </r>
    <r>
      <rPr>
        <sz val="12"/>
        <rFont val="Calibri"/>
        <family val="2"/>
      </rPr>
      <t>Forniscono dati non affidabili e non consentono di calcolare la precisione delle stime.</t>
    </r>
  </si>
  <si>
    <t xml:space="preserve">In altre parole, nel campionamento probabilistico vale la condizione di casualità nella selezione degli elementi della popolazione che faranno parte del campione, che è una condizione necessaria per poter applicare l'inferenza statistica, cioè generalizzare i risultati ottenuti dal campione alla popolazione. </t>
  </si>
  <si>
    <t>I campioni non probabilistici riflettono, invece, nel bene e nel male l’orientamento di colui che li forma e non consentono di valutare il grado dell'errore che si può commettere perché ad essi non è applicabile la teoria del calcolo delle probabilità.</t>
  </si>
  <si>
    <t>Ad esempio, se, utilizzando il campione non probabilistico, l’obiettivo è quello di sondare le modalità di utilizzo del cellulare, dopo aver deciso che si vogliono intervistare 900 persone, divisi per genere ed età, in modo da formare sei sottocampioni di numerosità uguale (maschi e femmine tra 15–45 anni, 46-65 anni e oltre 65 anni), si fermano per strada tante persone finché si raggiungono le quote prefissate.</t>
  </si>
  <si>
    <t xml:space="preserve">A lavoro svolto avremo certemente ottenuto 900 interviste ma non avremo ragionevolmente un campione rappresentativo di tutta la popolazione in quanto sono rimasti esclusi dalla possibilità di essere intervistati coloro che, nel tempo in cui sono state svolte le interviste, non si sono trovati in quei luoghi. Inoltre la discrezionalità dell’intervistatore nello scegliere le persone può comportare una distorsione nel campione non stimabile. </t>
  </si>
  <si>
    <t xml:space="preserve">Riprendendo l’esempio precedente, con il campionamento probabilistico, si procederà invece in maniera diversa. In primo luogo si definiscono le caratteristiche della popolazione con riferimento alla composizione per genere ed età. Si calcolerà quindi la proporzionedi giovani, adulti e anziani tra i maschi e le femmine e si ripartirà il campione con le stesse proporzioni. Così se nella popolazione il 53% sono femmine e il 47% sono maschi, sarà mantenuta la medesima proporzione e avremo 477 femmine (pari al 53% di 900) e 423 maschi (pari al 47% di 900). Allo stesso modo si procederà ripartendo i soggetti, all’interno del genere, in base all’età. </t>
  </si>
  <si>
    <t xml:space="preserve">Successivamente ci si procurerà l’elenco nominativo della popolazione di riferimento e si procederà all’estrazione dei nomi delle persone da intervistare (è buona norma formare anche un elenco di riserva qualora i primi non fossero raggiungibili o disponibili a farsi intervistare). Il campione così costruito avrà le caratteristiche di un campione statisticamente rappresentativo della popolazione da cui è stato tratto e consentirà di estendere i risultati dell’indagine alla popolazione da cui proviene. </t>
  </si>
  <si>
    <t>L’utilizzo di un campione probabilistico comporta tuttavia problemi legati alla sua costruzione in quanto non sempre è possibile disporre (per ragioni di privacy o di mancanza di dati individuali) degli elenchi nominativi da cui estrarre quelli da campionare.</t>
  </si>
  <si>
    <r>
      <t>Sono campionamenti</t>
    </r>
    <r>
      <rPr>
        <sz val="12"/>
        <rFont val="Calibri"/>
        <family val="2"/>
      </rPr>
      <t xml:space="preserve"> probabilistici:</t>
    </r>
  </si>
  <si>
    <r>
      <t>Sono campionamenti</t>
    </r>
    <r>
      <rPr>
        <sz val="12"/>
        <rFont val="Calibri"/>
        <family val="2"/>
      </rPr>
      <t xml:space="preserve"> non probabilistici:</t>
    </r>
  </si>
  <si>
    <t>•</t>
  </si>
  <si>
    <t>il campionamento casuale semplice;</t>
  </si>
  <si>
    <t>il campionamento a scelta ragionata;</t>
  </si>
  <si>
    <t>il campionamento stratificato;</t>
  </si>
  <si>
    <t>il campionamento per quote;</t>
  </si>
  <si>
    <t>il campionamento a più stadi;</t>
  </si>
  <si>
    <t>il campionamento di convenienza;</t>
  </si>
  <si>
    <t>il campionamento a grappoli.</t>
  </si>
  <si>
    <t>il campione di esperti;</t>
  </si>
  <si>
    <t>il campionamento telefonico.</t>
  </si>
  <si>
    <t>Il campionamento casuale semplice</t>
  </si>
  <si>
    <r>
      <t xml:space="preserve">E' la procedura di scelta casuale più semplice. Con il campionamento casuale semplice ciascuna unità della popolazione ha la stessa probabilità di entrare a far parte del campione. Se l'aggregato è concreto, ovvero la popolazione è costituita da un numero finito di unità tutte individuabili, la procedura consiste nell'assegnare un numero d'ordine progressivo distinto ad ognuna delle unità costituenti il colletivo statistico, ed impostando una </t>
    </r>
    <r>
      <rPr>
        <sz val="12"/>
        <rFont val="Calibri"/>
        <family val="2"/>
      </rPr>
      <t>corrispondenza biunivoca con palline aventi numerosità pari a quella del collettivo. Tali palline sono inserite in un urna dalla quale si estrae il predeterminato numero di unità. Quì soccorre la tavola dei numeri casuali o semplici applicativi di pc, vedi Excel, in grado di generare numeri casuali.</t>
    </r>
  </si>
  <si>
    <t>Con riferimento all'importanza data all'ordine di estrazione si hanno due tipologie di campioni:</t>
  </si>
  <si>
    <r>
      <rPr>
        <b/>
        <sz val="12"/>
        <rFont val="Calibri"/>
        <family val="2"/>
      </rPr>
      <t>Campioni ordinati</t>
    </r>
    <r>
      <rPr>
        <sz val="12"/>
        <rFont val="Calibri"/>
        <family val="2"/>
      </rPr>
      <t>, sono quelli che, pur essendo eventualmente costituiti da identici elementi, differiscono tra loro per l'ordine con cui sono disposti gli elementi stessi;</t>
    </r>
  </si>
  <si>
    <r>
      <rPr>
        <b/>
        <sz val="12"/>
        <rFont val="Calibri"/>
        <family val="2"/>
      </rPr>
      <t>Campioni non ordinati</t>
    </r>
    <r>
      <rPr>
        <sz val="12"/>
        <rFont val="Calibri"/>
        <family val="2"/>
      </rPr>
      <t>, sono quelli che, pur presentando uguale numerosità, differiscono tra loro per qualche elemento.</t>
    </r>
  </si>
  <si>
    <r>
      <t xml:space="preserve">In questa procedura di selezione casuale si distinguono due modalità di estrazione dei campioni: </t>
    </r>
    <r>
      <rPr>
        <sz val="12"/>
        <rFont val="Calibri"/>
        <family val="2"/>
      </rPr>
      <t>con ripetizione (o bernulliani) e senza ripetizione (o in blocco); a seconda che vi sia reimmissione o no delle unità estratte.</t>
    </r>
  </si>
  <si>
    <r>
      <t xml:space="preserve">L'insieme dei campioni di prefissata numerosità che si possono estrarre da una data popolazione tramite un procedimento casuale è denominato universo dei campioni. Il numero di elementi di tale insieme varia a seconda dell'ampiezza </t>
    </r>
    <r>
      <rPr>
        <b/>
        <sz val="12"/>
        <rFont val="Calibri"/>
        <family val="2"/>
      </rPr>
      <t>N</t>
    </r>
    <r>
      <rPr>
        <sz val="12"/>
        <rFont val="Calibri"/>
        <family val="2"/>
      </rPr>
      <t xml:space="preserve"> della popolazione oggetto di osservazione, dell'ampiezza (o numerosità) </t>
    </r>
    <r>
      <rPr>
        <b/>
        <sz val="12"/>
        <rFont val="Calibri"/>
        <family val="2"/>
      </rPr>
      <t xml:space="preserve">n </t>
    </r>
    <r>
      <rPr>
        <sz val="12"/>
        <rFont val="Calibri"/>
        <family val="2"/>
      </rPr>
      <t>dei campioni, dell'importanza data all'ordine di estrazione e, infine, della modalità di estrazione.</t>
    </r>
  </si>
  <si>
    <t>Ricorrendo al calcolo combinatorio, pertanto si ha:</t>
  </si>
  <si>
    <r>
      <t xml:space="preserve">Campionamento ordinato senza ripetizione. Il numero dei campioni costituenti l'universo è pari al numero di disposizioni senza ripetizioni di N elementi presi a n a n. </t>
    </r>
    <r>
      <rPr>
        <i/>
        <sz val="12"/>
        <rFont val="Calibri"/>
        <family val="2"/>
      </rPr>
      <t>Ciascuna disposizione differisce dalle altre o per gli oggetti o per il loro ordine</t>
    </r>
    <r>
      <rPr>
        <sz val="12"/>
        <rFont val="Calibri"/>
        <family val="2"/>
      </rPr>
      <t>, ossia:</t>
    </r>
  </si>
  <si>
    <r>
      <t>D</t>
    </r>
    <r>
      <rPr>
        <vertAlign val="subscript"/>
        <sz val="14"/>
        <rFont val="Calibri"/>
        <family val="2"/>
      </rPr>
      <t xml:space="preserve">N,n </t>
    </r>
    <r>
      <rPr>
        <sz val="14"/>
        <rFont val="Calibri"/>
        <family val="2"/>
      </rPr>
      <t>=</t>
    </r>
  </si>
  <si>
    <t>N !</t>
  </si>
  <si>
    <r>
      <t>D</t>
    </r>
    <r>
      <rPr>
        <vertAlign val="subscript"/>
        <sz val="14"/>
        <rFont val="Calibri"/>
        <family val="2"/>
      </rPr>
      <t xml:space="preserve">5,3 </t>
    </r>
    <r>
      <rPr>
        <sz val="14"/>
        <rFont val="Calibri"/>
        <family val="2"/>
      </rPr>
      <t>=</t>
    </r>
  </si>
  <si>
    <t>5*4*3*2*1</t>
  </si>
  <si>
    <t>N*(N-1)*(N-2)*….*(N-n+1) =</t>
  </si>
  <si>
    <t>5*4*3 =</t>
  </si>
  <si>
    <t>=</t>
  </si>
  <si>
    <t>(N-n) !</t>
  </si>
  <si>
    <t>2*1</t>
  </si>
  <si>
    <r>
      <t xml:space="preserve">Campionamento ordinato con ripetizione. Il numero dei campioni costituenti l'universo è pari al numero di disposizioni con ripetizioni di N elementi presi a n a n. </t>
    </r>
    <r>
      <rPr>
        <i/>
        <sz val="12"/>
        <rFont val="Calibri"/>
        <family val="2"/>
      </rPr>
      <t>Ciascun oggetto può essere ripetuto più volte (fino ad un massimo di n volte) e ciascuna disposizione differisce dalle altre o per gli oggetti o per il loro ordine</t>
    </r>
    <r>
      <rPr>
        <sz val="12"/>
        <rFont val="Calibri"/>
        <family val="2"/>
      </rPr>
      <t>, ossia:</t>
    </r>
  </si>
  <si>
    <r>
      <rPr>
        <vertAlign val="subscript"/>
        <sz val="14"/>
        <rFont val="Calibri"/>
        <family val="2"/>
      </rPr>
      <t>r</t>
    </r>
    <r>
      <rPr>
        <sz val="14"/>
        <rFont val="Calibri"/>
        <family val="2"/>
      </rPr>
      <t>D</t>
    </r>
    <r>
      <rPr>
        <vertAlign val="subscript"/>
        <sz val="14"/>
        <rFont val="Calibri"/>
        <family val="2"/>
      </rPr>
      <t xml:space="preserve">N,n </t>
    </r>
    <r>
      <rPr>
        <sz val="14"/>
        <rFont val="Calibri"/>
        <family val="2"/>
      </rPr>
      <t>=</t>
    </r>
  </si>
  <si>
    <r>
      <t>N*N*….*N = N</t>
    </r>
    <r>
      <rPr>
        <vertAlign val="superscript"/>
        <sz val="14"/>
        <rFont val="Calibri"/>
        <family val="2"/>
      </rPr>
      <t>n</t>
    </r>
  </si>
  <si>
    <r>
      <t xml:space="preserve">Campionamento non ordinato senza ripetizione. Il numero dei campioni costituenti l'universo è pari al numero di combinazioni senza ripetizioni di N elementi presi a n a n. </t>
    </r>
    <r>
      <rPr>
        <i/>
        <sz val="12"/>
        <rFont val="Calibri"/>
        <family val="2"/>
      </rPr>
      <t>Ciascuna combinazione differisce dalle altre soltanto per gli oggetti e non per il loro ordine</t>
    </r>
    <r>
      <rPr>
        <sz val="12"/>
        <rFont val="Calibri"/>
        <family val="2"/>
      </rPr>
      <t>, ossia:</t>
    </r>
  </si>
  <si>
    <r>
      <t>C</t>
    </r>
    <r>
      <rPr>
        <vertAlign val="subscript"/>
        <sz val="14"/>
        <rFont val="Calibri"/>
        <family val="2"/>
      </rPr>
      <t xml:space="preserve">N,n </t>
    </r>
    <r>
      <rPr>
        <sz val="14"/>
        <rFont val="Calibri"/>
        <family val="2"/>
      </rPr>
      <t>=</t>
    </r>
  </si>
  <si>
    <t>N</t>
  </si>
  <si>
    <t>n</t>
  </si>
  <si>
    <t>n!*(N-n)!</t>
  </si>
  <si>
    <r>
      <t xml:space="preserve">Campionamento non ordinato con ripetizione. Il numero dei campioni costituenti l'universo è pari al numero di combinazioni con ripetizioni di N elementi presi a n a n. </t>
    </r>
    <r>
      <rPr>
        <i/>
        <sz val="12"/>
        <rFont val="Calibri"/>
        <family val="2"/>
      </rPr>
      <t>Ciascun oggetto può essere ripetuto più volte (fino ad un massimo di n volte) e ciascuna  combinazione differisce dalle altre soltanto per gli oggetti e non per il loro ordine</t>
    </r>
    <r>
      <rPr>
        <sz val="12"/>
        <rFont val="Calibri"/>
        <family val="2"/>
      </rPr>
      <t>, ossia:</t>
    </r>
  </si>
  <si>
    <r>
      <rPr>
        <vertAlign val="subscript"/>
        <sz val="14"/>
        <rFont val="Calibri"/>
        <family val="2"/>
      </rPr>
      <t>r</t>
    </r>
    <r>
      <rPr>
        <sz val="14"/>
        <rFont val="Calibri"/>
        <family val="2"/>
      </rPr>
      <t>C</t>
    </r>
    <r>
      <rPr>
        <vertAlign val="subscript"/>
        <sz val="14"/>
        <rFont val="Calibri"/>
        <family val="2"/>
      </rPr>
      <t xml:space="preserve">N,n </t>
    </r>
    <r>
      <rPr>
        <sz val="14"/>
        <rFont val="Calibri"/>
        <family val="2"/>
      </rPr>
      <t>=</t>
    </r>
  </si>
  <si>
    <t>N+n-1</t>
  </si>
  <si>
    <t>(N+n-1) !</t>
  </si>
  <si>
    <t>n!*(N-1)!</t>
  </si>
  <si>
    <t>Esempio</t>
  </si>
  <si>
    <r>
      <t xml:space="preserve">Sia data una popolazione costituita da </t>
    </r>
    <r>
      <rPr>
        <b/>
        <sz val="12"/>
        <rFont val="Calibri"/>
        <family val="2"/>
      </rPr>
      <t>N</t>
    </r>
    <r>
      <rPr>
        <sz val="12"/>
        <rFont val="Calibri"/>
        <family val="2"/>
      </rPr>
      <t xml:space="preserve">=4 unità statistiche:  </t>
    </r>
    <r>
      <rPr>
        <b/>
        <sz val="12"/>
        <rFont val="Calibri"/>
        <family val="2"/>
      </rPr>
      <t>a</t>
    </r>
    <r>
      <rPr>
        <sz val="12"/>
        <rFont val="Calibri"/>
        <family val="2"/>
      </rPr>
      <t xml:space="preserve">,  </t>
    </r>
    <r>
      <rPr>
        <b/>
        <sz val="12"/>
        <rFont val="Calibri"/>
        <family val="2"/>
      </rPr>
      <t>b</t>
    </r>
    <r>
      <rPr>
        <sz val="12"/>
        <rFont val="Calibri"/>
        <family val="2"/>
      </rPr>
      <t xml:space="preserve">,  </t>
    </r>
    <r>
      <rPr>
        <b/>
        <sz val="12"/>
        <rFont val="Calibri"/>
        <family val="2"/>
      </rPr>
      <t>c</t>
    </r>
    <r>
      <rPr>
        <sz val="12"/>
        <rFont val="Calibri"/>
        <family val="2"/>
      </rPr>
      <t xml:space="preserve">,  </t>
    </r>
    <r>
      <rPr>
        <b/>
        <sz val="12"/>
        <rFont val="Calibri"/>
        <family val="2"/>
      </rPr>
      <t>d</t>
    </r>
    <r>
      <rPr>
        <sz val="12"/>
        <rFont val="Calibri"/>
        <family val="2"/>
      </rPr>
      <t xml:space="preserve"> . Volendo estrarre da essa campioni, con una procedura di campionamento casuale semplice, di numerosità</t>
    </r>
    <r>
      <rPr>
        <b/>
        <sz val="12"/>
        <rFont val="Calibri"/>
        <family val="2"/>
      </rPr>
      <t xml:space="preserve"> n</t>
    </r>
    <r>
      <rPr>
        <sz val="12"/>
        <rFont val="Calibri"/>
        <family val="2"/>
      </rPr>
      <t>=2, determinare l'universo dei campioni:</t>
    </r>
  </si>
  <si>
    <t>Ordinati estratti senza ripetizione;</t>
  </si>
  <si>
    <t>a</t>
  </si>
  <si>
    <t>b</t>
  </si>
  <si>
    <t>c</t>
  </si>
  <si>
    <t>d</t>
  </si>
  <si>
    <t>Ciascuna disposizione differisce dalle altre o per gli oggetti o per il loro ordine</t>
  </si>
  <si>
    <r>
      <t>D</t>
    </r>
    <r>
      <rPr>
        <vertAlign val="subscript"/>
        <sz val="14"/>
        <rFont val="Calibri"/>
        <family val="2"/>
      </rPr>
      <t xml:space="preserve">4,2  </t>
    </r>
    <r>
      <rPr>
        <sz val="14"/>
        <rFont val="Calibri"/>
        <family val="2"/>
      </rPr>
      <t>=</t>
    </r>
  </si>
  <si>
    <t>4*3 = 12</t>
  </si>
  <si>
    <t>Odinati estratti con ripetizione;</t>
  </si>
  <si>
    <t>Ciascun oggetto può essere ripetuto più volte (fino ad un massimo di n volte) e ciascuna disposizione differisce dalle altre o per gli oggetti o per il loro ordine</t>
  </si>
  <si>
    <r>
      <rPr>
        <vertAlign val="subscript"/>
        <sz val="14"/>
        <rFont val="Calibri"/>
        <family val="2"/>
      </rPr>
      <t>r</t>
    </r>
    <r>
      <rPr>
        <sz val="14"/>
        <rFont val="Calibri"/>
        <family val="2"/>
      </rPr>
      <t>D</t>
    </r>
    <r>
      <rPr>
        <vertAlign val="subscript"/>
        <sz val="14"/>
        <rFont val="Calibri"/>
        <family val="2"/>
      </rPr>
      <t xml:space="preserve">4,2  </t>
    </r>
    <r>
      <rPr>
        <sz val="14"/>
        <rFont val="Calibri"/>
        <family val="2"/>
      </rPr>
      <t>=</t>
    </r>
  </si>
  <si>
    <t>4*4 = 16</t>
  </si>
  <si>
    <t>Non ordinati estratti senza ripetizione;</t>
  </si>
  <si>
    <t>Ciascuna combinazione differisce dalle altre soltanto per gli oggetti e non per il loro ordine</t>
  </si>
  <si>
    <r>
      <t>C</t>
    </r>
    <r>
      <rPr>
        <vertAlign val="subscript"/>
        <sz val="14"/>
        <rFont val="Calibri"/>
        <family val="2"/>
      </rPr>
      <t xml:space="preserve">4,2  </t>
    </r>
    <r>
      <rPr>
        <sz val="14"/>
        <rFont val="Calibri"/>
        <family val="2"/>
      </rPr>
      <t>=</t>
    </r>
  </si>
  <si>
    <t>4 !</t>
  </si>
  <si>
    <t>4*3*2</t>
  </si>
  <si>
    <t>2!*(4-2)!</t>
  </si>
  <si>
    <t>2!*2!</t>
  </si>
  <si>
    <t>Non ordinati estratti con ripetizione;</t>
  </si>
  <si>
    <t>Ciascun oggetto può essere ripetuto più volte (fino ad un massimo di n volte) e ciascuna  combinazione differisce dalle altre soltanto per gli oggetti e non per il loro ordine</t>
  </si>
  <si>
    <r>
      <rPr>
        <vertAlign val="subscript"/>
        <sz val="14"/>
        <rFont val="Calibri"/>
        <family val="2"/>
      </rPr>
      <t>r</t>
    </r>
    <r>
      <rPr>
        <sz val="14"/>
        <rFont val="Calibri"/>
        <family val="2"/>
      </rPr>
      <t>C</t>
    </r>
    <r>
      <rPr>
        <vertAlign val="subscript"/>
        <sz val="14"/>
        <rFont val="Calibri"/>
        <family val="2"/>
      </rPr>
      <t xml:space="preserve">4,2  </t>
    </r>
    <r>
      <rPr>
        <sz val="14"/>
        <rFont val="Calibri"/>
        <family val="2"/>
      </rPr>
      <t>=</t>
    </r>
  </si>
  <si>
    <t>4+2-1</t>
  </si>
  <si>
    <t>5 !</t>
  </si>
  <si>
    <t>5*4*3*2</t>
  </si>
  <si>
    <t>2!*(4-1)!</t>
  </si>
  <si>
    <t>2!*3!</t>
  </si>
  <si>
    <t>2*3*2</t>
  </si>
  <si>
    <t>Il campionamento sistematico semplice</t>
  </si>
  <si>
    <r>
      <t xml:space="preserve">A volte può risultare molto arduo dover numerare, come richiesto dal campionamento casuale semplice, tutti gli elementi della popolazione, specie se questa è molto numerosa. Qualora si disponga di elenchi delle unità di una popolazione da campionare si può procedere come segue: si calcola </t>
    </r>
    <r>
      <rPr>
        <i/>
        <sz val="12"/>
        <rFont val="Calibri"/>
        <family val="2"/>
      </rPr>
      <t>l'intervallo di campionamento</t>
    </r>
    <r>
      <rPr>
        <sz val="12"/>
        <rFont val="Calibri"/>
        <family val="2"/>
      </rPr>
      <t xml:space="preserve"> (o </t>
    </r>
    <r>
      <rPr>
        <i/>
        <sz val="12"/>
        <rFont val="Calibri"/>
        <family val="2"/>
      </rPr>
      <t>passo di estrazione</t>
    </r>
    <r>
      <rPr>
        <sz val="12"/>
        <rFont val="Calibri"/>
        <family val="2"/>
      </rPr>
      <t>)</t>
    </r>
  </si>
  <si>
    <t>k =</t>
  </si>
  <si>
    <t>e si arrotonda k all'intero più vicino.</t>
  </si>
  <si>
    <r>
      <t xml:space="preserve">Si individua a caso un numero </t>
    </r>
    <r>
      <rPr>
        <b/>
        <sz val="14"/>
        <rFont val="Calibri"/>
        <family val="2"/>
      </rPr>
      <t>r</t>
    </r>
    <r>
      <rPr>
        <sz val="12"/>
        <rFont val="Calibri"/>
        <family val="2"/>
      </rPr>
      <t xml:space="preserve"> compreso fra 1 e k e si procede scegliendo le unità che corrispondono alle posizioni della lista:</t>
    </r>
  </si>
  <si>
    <t>r, r+k, r+2k, ……. , r+(n-1)k</t>
  </si>
  <si>
    <r>
      <t>Il numero</t>
    </r>
    <r>
      <rPr>
        <b/>
        <sz val="12"/>
        <rFont val="Calibri"/>
        <family val="2"/>
      </rPr>
      <t xml:space="preserve"> </t>
    </r>
    <r>
      <rPr>
        <b/>
        <sz val="14"/>
        <rFont val="Calibri"/>
        <family val="2"/>
      </rPr>
      <t>r</t>
    </r>
    <r>
      <rPr>
        <sz val="12"/>
        <rFont val="Calibri"/>
        <family val="2"/>
      </rPr>
      <t xml:space="preserve"> identifica la prima unità, dopodiché se ne estraggono sequenzialmente una ogni k.</t>
    </r>
  </si>
  <si>
    <t xml:space="preserve">Se il modo in cui le unità sono elencate nella lista può considerarsi casuale, il campionamento sistematico può considerarsi a tutti gli effetti analogo al campionamento casuale semplice. E’ il metodo utilizzato dall’ISTAT per estrarre dalle liste anagrafiche.  </t>
  </si>
  <si>
    <t xml:space="preserve">Volendo estrarre 25 pazienti (n) da 250 ricoverati (N) in un dato ospedale, si calcola N/n = 250/25 = 10. Si sceglie un paziente ogni dieci. La prima unità tra 1 e 10 si sceglie a caso, poi in progressione aritmetica in ragione di 10. Ciò assicura a tutte le unità la stessa probabilità di far parte del campione. E' evidente che si hanno tanti campioni quanti sono i modi di scegliere la prima unità della serie. </t>
  </si>
  <si>
    <r>
      <t xml:space="preserve">Il rapporto tra dimensione del campione /dimensione della popolazione è invece detto </t>
    </r>
    <r>
      <rPr>
        <i/>
        <sz val="12"/>
        <rFont val="Calibri"/>
        <family val="2"/>
      </rPr>
      <t>ragione di campionamento</t>
    </r>
    <r>
      <rPr>
        <sz val="12"/>
        <rFont val="Calibri"/>
        <family val="2"/>
      </rPr>
      <t xml:space="preserve"> e rappresenta la proporzione di elementi della popolazione selezionati per il campione, nel caso esposto n/N = 1/10. </t>
    </r>
  </si>
  <si>
    <t>Il campionamento stratificato</t>
  </si>
  <si>
    <t>E' una procedura di campionamento utilizzata quando si studia un carattere influenzato da un fattore presente nella popolazione.  La popolazione viene suddivisa in un numero determinato di strati o classi il più possibile omogenei al loro interno rispetto al carattere indagato e successivamente si procede all'estrazione di un campione casuale semplice di numerosità prefissata da ciascuno strato.</t>
  </si>
  <si>
    <r>
      <t xml:space="preserve">Nel caso di campionamento stratificato </t>
    </r>
    <r>
      <rPr>
        <b/>
        <i/>
        <sz val="12"/>
        <rFont val="Calibri"/>
        <family val="2"/>
      </rPr>
      <t>proporzionale</t>
    </r>
    <r>
      <rPr>
        <sz val="12"/>
        <rFont val="Calibri"/>
        <family val="2"/>
      </rPr>
      <t xml:space="preserve">, che si utilizza per avere migliori risultati in termini di rappresentatività, si estrae da ogni strato una certa quantità di unità in proporzione alla numerosità, che deve essere </t>
    </r>
    <r>
      <rPr>
        <b/>
        <sz val="12"/>
        <rFont val="Calibri"/>
        <family val="2"/>
      </rPr>
      <t>nota</t>
    </r>
    <r>
      <rPr>
        <sz val="12"/>
        <rFont val="Calibri"/>
        <family val="2"/>
      </rPr>
      <t>, dello strato, tale che n1/N1= n2/N2= …= nk/Nk= n/N e cioè ogni strato contribuisce alla formazione del campione totale nella stessa misura in cui ogni sotto popolazione contribuisce a formare l’intera popolazione. Ad esempio, per accertare l’influenza dell’età sull’incidenza di una certa patologia ed evitare che, mediante un’estrazione casuale semplice, il campione risulti prevalentemente rappresentato o da soggetti giovani o anziani, si procede alla stratificazione per età (secondo k classi) della popolazione, poi si calcola una frazione costante per ogni strato.</t>
    </r>
  </si>
  <si>
    <t>Il campionamento a più stadi</t>
  </si>
  <si>
    <t>E' una procedura di campionamento combinato, nel senso che somma metodi campionari diversi, che prevede l'individuazione di una struttura gerarchica dell'universo che si deve indagare.</t>
  </si>
  <si>
    <t>Se si vuole, ad esempio, rilevare una qualche caratteristica delle famiglie italiane si può estrarre un campione in cui le unità di primo stadio (o unità primarie) sono i comuni e, successivamente all'interno di questi, selezionare le unità di secondo stadio (o unità secondarie) rappresentate dalle famiglie facendo ricorso agli elenchi anagrafici.</t>
  </si>
  <si>
    <t>Il campionamento a grappoli</t>
  </si>
  <si>
    <t xml:space="preserve">Mentre nel campionamento stratificato si suddivide la popolazione in sottogruppi detti strati, a volte può essere più opportuno dividerla in sottogruppi, detti grappoli o clusters, ed effettuare l'estrazione casuale di questi. Il metodo quindi non prevede il campionamento diretto delle unità, ma quello dei grappoli, per cui a far parte del campione sono le unità appartenenti al grappolo estratto.  </t>
  </si>
  <si>
    <t>In generale il campionamento a grappoli ha il vantaggio di una riduzione dei tempi e dei costi, cui però si associa un’alta imprecisione dei risultati ottenuti, in quanto l'errore campionario può risultare più elevato di quello che si registra con gli altri metodi.</t>
  </si>
  <si>
    <t xml:space="preserve">A ciò si ovvia in parte facendo riferimento a grappoli quanto più eterogenei e di numerosità ridotta, rispetto alla numerosità totale del campione, così da disporre di un maggior numero di grappoli. Ad esempio in una indagine che abbia come riferimento gli alunni della scuola media superiore di una provincia, non disponendo di un elenco generale di tutti i frequentanti, si possono estrarre alcune classi (grappoli) di cui si dispone dell’elenco completo e di esse si intervistano poi tutti gli alunni. </t>
  </si>
  <si>
    <t>Il campionamento a scelta ragionata</t>
  </si>
  <si>
    <t>E' una procedura per cui sono selezionate quelle unità statistiche che, sulla base di alcune loro caratteristiche o dell'esperienza e del giudizio del ricercatore, meglio rispondono alle finalità dell'indagine. In genere si utilizza quando non è possibile accedere alla lista delle unità della popolazione e l’ampiezza del campione è limitata. Mancando la casualità non permette la valutazione dell'errore campionario e diventa rischioso fare l'inferenza sulla popolazione.</t>
  </si>
  <si>
    <t>Il campionamento per quote</t>
  </si>
  <si>
    <t>E' una procedura (simile al campionamento stratificato) che consiste nell'affidare al rilevatore il compito di selezionare, per cui è esclusa la casualità, le unità del campione nel rispetto di quote di popolazione prefissate, di cui si è a conoscenza per esempio dai censimenti, che presentano determinate caratteristiche (età, sesso, ecc.). Si adotta nel caso di indagini su una popolazione distribuita su un territorio molto vasto e per la quale non si possiede una lista completa dei componenti. E' la tecnica di campionamento non probabilistico più utilizzata in particolare nelle indagini di mercato e nei sondaggi di opinioni. E' questa una tecnica che conduce inevitabilmente a diverse distorsioni a causa della libertà di scelta concessa al rilevatore.</t>
  </si>
  <si>
    <r>
      <t>Un</t>
    </r>
    <r>
      <rPr>
        <sz val="12"/>
        <rFont val="Calibri"/>
        <family val="2"/>
      </rPr>
      <t xml:space="preserve"> </t>
    </r>
    <r>
      <rPr>
        <b/>
        <sz val="12"/>
        <rFont val="Calibri"/>
        <family val="2"/>
      </rPr>
      <t>parametro</t>
    </r>
    <r>
      <rPr>
        <sz val="12"/>
        <rFont val="Calibri"/>
        <family val="2"/>
      </rPr>
      <t xml:space="preserve">, come già accennato, è un valore numerico di riferimento di una popolazione che misura una caratteristica di essa. Per </t>
    </r>
    <r>
      <rPr>
        <b/>
        <sz val="12"/>
        <rFont val="Calibri"/>
        <family val="2"/>
      </rPr>
      <t>distribuzione campionaria</t>
    </r>
    <r>
      <rPr>
        <sz val="12"/>
        <rFont val="Calibri"/>
        <family val="2"/>
      </rPr>
      <t xml:space="preserve"> si intende l'insieme di tali valori numerici estratti da campioni di uguale dimensione dalla popolazione. E' evidente che mentre i valori numerici di riferimento di una popolazione risultano unici, ovvero quelli sono e tali rimangono, per quanto non noti, quelli desunti con il campionamento differiscono da campione a campione. Distribuzioni campionarie sono la distribuzione campionaria delle medie, la distribuzione della varianza campionaria, la distribuzione della proporzione campionaria, ecc.</t>
    </r>
  </si>
  <si>
    <t>Una delle distribuzioni campionarie più importante è la distribuzione campionaria delle medie. Se in astratto supponessimo di estrarre da una popolazione tutti i possibili campioni casuali di una data numerosità e di calcolare per ciascuno di essi la media</t>
  </si>
  <si>
    <r>
      <rPr>
        <sz val="20"/>
        <rFont val="Calibri"/>
        <family val="2"/>
      </rPr>
      <t>Σ</t>
    </r>
    <r>
      <rPr>
        <sz val="14"/>
        <rFont val="Calibri"/>
        <family val="2"/>
      </rPr>
      <t>X</t>
    </r>
    <r>
      <rPr>
        <vertAlign val="subscript"/>
        <sz val="14"/>
        <rFont val="Calibri"/>
        <family val="2"/>
      </rPr>
      <t>i</t>
    </r>
  </si>
  <si>
    <t xml:space="preserve">= </t>
  </si>
  <si>
    <r>
      <t xml:space="preserve">avremo una distribuzione delle medie dei campioni. Se queste medie le consideriamo come singole osservazioni, otteniamo appunto la </t>
    </r>
    <r>
      <rPr>
        <b/>
        <sz val="12"/>
        <rFont val="Calibri"/>
        <family val="2"/>
      </rPr>
      <t>distribuzione della media campionaria</t>
    </r>
    <r>
      <rPr>
        <sz val="12"/>
        <rFont val="Calibri"/>
        <family val="2"/>
      </rPr>
      <t xml:space="preserve"> di campioni di quella data numerosità.</t>
    </r>
  </si>
  <si>
    <r>
      <rPr>
        <sz val="12"/>
        <rFont val="Calibri"/>
        <family val="2"/>
      </rPr>
      <t xml:space="preserve">Per il teorema del limite centrale si ha che </t>
    </r>
    <r>
      <rPr>
        <i/>
        <sz val="12"/>
        <rFont val="Calibri"/>
        <family val="2"/>
      </rPr>
      <t>la media della distribuzione campionaria delle medie è uguale alla media della popolazione:</t>
    </r>
  </si>
  <si>
    <t>M</t>
  </si>
  <si>
    <t>(</t>
  </si>
  <si>
    <t>)</t>
  </si>
  <si>
    <t xml:space="preserve">e che nel caso di campioni numerosi e abbastanza ampi si può determinare la probabilità di estrarre campioni i cui risultati, distribuendosi secondo una curva di tipo gaussiana, si dispongono intorno al vero valore medio della popolazione collocandosi entro determinati intervalli. </t>
  </si>
  <si>
    <r>
      <t xml:space="preserve">Data la popolazione concreta </t>
    </r>
    <r>
      <rPr>
        <b/>
        <sz val="12"/>
        <rFont val="Calibri"/>
        <family val="2"/>
      </rPr>
      <t>N</t>
    </r>
    <r>
      <rPr>
        <sz val="12"/>
        <rFont val="Calibri"/>
        <family val="2"/>
      </rPr>
      <t xml:space="preserve"> = 1, 2, 3, 4, determiniamo l'universo dei campioni composti di due unità con una procedura di campionamento casuale semplice nella modalità di raggruppamento </t>
    </r>
    <r>
      <rPr>
        <i/>
        <sz val="12"/>
        <rFont val="Calibri"/>
        <family val="2"/>
      </rPr>
      <t>ordinati estratti con ripetizione</t>
    </r>
    <r>
      <rPr>
        <sz val="12"/>
        <rFont val="Calibri"/>
        <family val="2"/>
      </rPr>
      <t>,</t>
    </r>
    <r>
      <rPr>
        <sz val="12"/>
        <rFont val="Calibri"/>
        <family val="2"/>
      </rPr>
      <t xml:space="preserve"> cioè </t>
    </r>
    <r>
      <rPr>
        <i/>
        <sz val="12"/>
        <rFont val="Calibri"/>
        <family val="2"/>
      </rPr>
      <t>bernoulliana</t>
    </r>
    <r>
      <rPr>
        <sz val="12"/>
        <rFont val="Calibri"/>
        <family val="2"/>
      </rPr>
      <t xml:space="preserve">, e altresì la distribuzione della media campionaria.  </t>
    </r>
  </si>
  <si>
    <t>Media della popolazione</t>
  </si>
  <si>
    <t>+</t>
  </si>
  <si>
    <r>
      <rPr>
        <vertAlign val="subscript"/>
        <sz val="14"/>
        <rFont val="Calibri"/>
        <family val="2"/>
      </rPr>
      <t>r</t>
    </r>
    <r>
      <rPr>
        <sz val="14"/>
        <rFont val="Calibri"/>
        <family val="2"/>
      </rPr>
      <t>D</t>
    </r>
    <r>
      <rPr>
        <vertAlign val="subscript"/>
        <sz val="14"/>
        <rFont val="Calibri"/>
        <family val="2"/>
      </rPr>
      <t xml:space="preserve">4,2 </t>
    </r>
    <r>
      <rPr>
        <sz val="14"/>
        <rFont val="Calibri"/>
        <family val="2"/>
      </rPr>
      <t>=</t>
    </r>
  </si>
  <si>
    <r>
      <t>4</t>
    </r>
    <r>
      <rPr>
        <vertAlign val="superscript"/>
        <sz val="14"/>
        <rFont val="Calibri"/>
        <family val="2"/>
      </rPr>
      <t>2</t>
    </r>
  </si>
  <si>
    <t>Numero totale di campioni</t>
  </si>
  <si>
    <t>numero                     totale            di                                     camp</t>
  </si>
  <si>
    <t xml:space="preserve">univ                      camp                             di   2                          unità                       </t>
  </si>
  <si>
    <t>distrib              med                                                      camp</t>
  </si>
  <si>
    <t>Distribuzione media campionaria</t>
  </si>
  <si>
    <t>frequenza</t>
  </si>
  <si>
    <t>∑</t>
  </si>
  <si>
    <t>media campionaria</t>
  </si>
  <si>
    <t>/</t>
  </si>
  <si>
    <r>
      <rPr>
        <sz val="12"/>
        <rFont val="Calibri"/>
        <family val="2"/>
      </rPr>
      <t xml:space="preserve">Ricorrere al campionamento significa utilizzare una procedura per cui ogni campione appartenente all'insieme definito come </t>
    </r>
    <r>
      <rPr>
        <i/>
        <sz val="12"/>
        <rFont val="Calibri"/>
        <family val="2"/>
      </rPr>
      <t>universo dei campioni di prefissata numerosità</t>
    </r>
    <r>
      <rPr>
        <sz val="12"/>
        <rFont val="Calibri"/>
        <family val="2"/>
      </rPr>
      <t xml:space="preserve"> ha esattamente le stesse probabilità degli altri di essere estratto e che ad essere estratto sarà uno e un solo campione. Riferito all'esempio appena proposto ciò significa, che qualunque estrazione casuale di un campione di due unità dalla popolazione </t>
    </r>
    <r>
      <rPr>
        <b/>
        <sz val="12"/>
        <rFont val="Calibri"/>
        <family val="2"/>
      </rPr>
      <t>N</t>
    </r>
    <r>
      <rPr>
        <sz val="12"/>
        <rFont val="Calibri"/>
        <family val="2"/>
      </rPr>
      <t xml:space="preserve"> di cui sopra, darà come risultato del sorteggio una soltanto delle 16 disposizioni campionarie. </t>
    </r>
  </si>
  <si>
    <r>
      <t xml:space="preserve">Nel caso di campioni di numerosità significativa, con </t>
    </r>
    <r>
      <rPr>
        <b/>
        <sz val="14"/>
        <rFont val="Calibri"/>
        <family val="2"/>
      </rPr>
      <t>n</t>
    </r>
    <r>
      <rPr>
        <sz val="12"/>
        <rFont val="Calibri"/>
        <family val="2"/>
      </rPr>
      <t xml:space="preserve"> &gt; 100, è dimostrato che i valori medi in essi rilevati si ritrovano:</t>
    </r>
    <r>
      <rPr>
        <sz val="12"/>
        <rFont val="Calibri"/>
        <family val="2"/>
      </rPr>
      <t xml:space="preserve"> </t>
    </r>
  </si>
  <si>
    <r>
      <rPr>
        <vertAlign val="subscript"/>
        <sz val="14"/>
        <rFont val="Calibri"/>
        <family val="2"/>
      </rPr>
      <t>r</t>
    </r>
    <r>
      <rPr>
        <sz val="14"/>
        <rFont val="Calibri"/>
        <family val="2"/>
      </rPr>
      <t>D</t>
    </r>
    <r>
      <rPr>
        <vertAlign val="subscript"/>
        <sz val="14"/>
        <rFont val="Calibri"/>
        <family val="2"/>
      </rPr>
      <t xml:space="preserve">1.000,50 </t>
    </r>
    <r>
      <rPr>
        <sz val="14"/>
        <rFont val="Calibri"/>
        <family val="2"/>
      </rPr>
      <t>=</t>
    </r>
  </si>
  <si>
    <r>
      <t>1.000</t>
    </r>
    <r>
      <rPr>
        <vertAlign val="superscript"/>
        <sz val="14"/>
        <rFont val="Calibri"/>
        <family val="2"/>
      </rPr>
      <t>50</t>
    </r>
  </si>
  <si>
    <t>1 seguito da 50 terne .000.</t>
  </si>
  <si>
    <r>
      <t xml:space="preserve">per il 68,27 % tra il valore vero </t>
    </r>
    <r>
      <rPr>
        <b/>
        <sz val="14"/>
        <rFont val="Calibri"/>
        <family val="2"/>
      </rPr>
      <t>µ</t>
    </r>
    <r>
      <rPr>
        <sz val="12"/>
        <rFont val="Calibri"/>
        <family val="2"/>
      </rPr>
      <t xml:space="preserve"> della popolazione e ± 1 volta </t>
    </r>
    <r>
      <rPr>
        <b/>
        <sz val="14"/>
        <rFont val="Calibri"/>
        <family val="2"/>
      </rPr>
      <t>σ</t>
    </r>
    <r>
      <rPr>
        <b/>
        <vertAlign val="subscript"/>
        <sz val="14"/>
        <rFont val="Calibri"/>
        <family val="2"/>
      </rPr>
      <t>x</t>
    </r>
    <r>
      <rPr>
        <sz val="12"/>
        <rFont val="Calibri"/>
        <family val="2"/>
      </rPr>
      <t xml:space="preserve"> ;</t>
    </r>
  </si>
  <si>
    <r>
      <t xml:space="preserve">per il 95,45 % tra il valore vero </t>
    </r>
    <r>
      <rPr>
        <b/>
        <sz val="14"/>
        <rFont val="Calibri"/>
        <family val="2"/>
      </rPr>
      <t>µ</t>
    </r>
    <r>
      <rPr>
        <sz val="12"/>
        <rFont val="Calibri"/>
        <family val="2"/>
      </rPr>
      <t xml:space="preserve"> della popolazione e ± 2 volte </t>
    </r>
    <r>
      <rPr>
        <b/>
        <sz val="14"/>
        <rFont val="Calibri"/>
        <family val="2"/>
      </rPr>
      <t>σ</t>
    </r>
    <r>
      <rPr>
        <b/>
        <vertAlign val="subscript"/>
        <sz val="14"/>
        <rFont val="Calibri"/>
        <family val="2"/>
      </rPr>
      <t>x</t>
    </r>
    <r>
      <rPr>
        <sz val="12"/>
        <rFont val="Calibri"/>
        <family val="2"/>
      </rPr>
      <t xml:space="preserve"> ;</t>
    </r>
  </si>
  <si>
    <r>
      <t xml:space="preserve">per il 99,73 % tra il valore vero </t>
    </r>
    <r>
      <rPr>
        <b/>
        <sz val="14"/>
        <rFont val="Calibri"/>
        <family val="2"/>
      </rPr>
      <t>µ</t>
    </r>
    <r>
      <rPr>
        <sz val="12"/>
        <rFont val="Calibri"/>
        <family val="2"/>
      </rPr>
      <t xml:space="preserve"> della popolazione e ± 3 volte </t>
    </r>
    <r>
      <rPr>
        <b/>
        <sz val="14"/>
        <rFont val="Calibri"/>
        <family val="2"/>
      </rPr>
      <t>σ</t>
    </r>
    <r>
      <rPr>
        <b/>
        <vertAlign val="subscript"/>
        <sz val="14"/>
        <rFont val="Calibri"/>
        <family val="2"/>
      </rPr>
      <t>x</t>
    </r>
    <r>
      <rPr>
        <sz val="12"/>
        <rFont val="Calibri"/>
        <family val="2"/>
      </rPr>
      <t xml:space="preserve"> .</t>
    </r>
  </si>
  <si>
    <r>
      <rPr>
        <b/>
        <sz val="14"/>
        <rFont val="Calibri"/>
        <family val="2"/>
      </rPr>
      <t>σ</t>
    </r>
    <r>
      <rPr>
        <b/>
        <vertAlign val="subscript"/>
        <sz val="14"/>
        <rFont val="Calibri"/>
        <family val="2"/>
      </rPr>
      <t>x</t>
    </r>
    <r>
      <rPr>
        <sz val="12"/>
        <rFont val="Calibri"/>
        <family val="2"/>
      </rPr>
      <t xml:space="preserve"> rappresenta l'errore medio di campionamento, ovvero la differenza fra il valore vero della media nella popolazione e quello nel campione, ed è calcolato come </t>
    </r>
    <r>
      <rPr>
        <b/>
        <sz val="14"/>
        <rFont val="Calibri"/>
        <family val="2"/>
      </rPr>
      <t>σ</t>
    </r>
    <r>
      <rPr>
        <b/>
        <vertAlign val="subscript"/>
        <sz val="14"/>
        <rFont val="Calibri"/>
        <family val="2"/>
      </rPr>
      <t>x</t>
    </r>
    <r>
      <rPr>
        <sz val="12"/>
        <rFont val="Calibri"/>
        <family val="2"/>
      </rPr>
      <t xml:space="preserve"> = </t>
    </r>
    <r>
      <rPr>
        <b/>
        <sz val="14"/>
        <rFont val="Calibri"/>
        <family val="2"/>
      </rPr>
      <t xml:space="preserve">σ / √n </t>
    </r>
    <r>
      <rPr>
        <sz val="14"/>
        <rFont val="Calibri"/>
        <family val="2"/>
      </rPr>
      <t xml:space="preserve">, </t>
    </r>
    <r>
      <rPr>
        <sz val="12"/>
        <rFont val="Calibri"/>
        <family val="2"/>
      </rPr>
      <t xml:space="preserve">dove </t>
    </r>
    <r>
      <rPr>
        <b/>
        <sz val="14"/>
        <rFont val="Calibri"/>
        <family val="2"/>
      </rPr>
      <t xml:space="preserve">σ </t>
    </r>
    <r>
      <rPr>
        <sz val="12"/>
        <rFont val="Calibri"/>
        <family val="2"/>
      </rPr>
      <t>è lo scarto quadratico medio calcolato nel campione ed</t>
    </r>
    <r>
      <rPr>
        <b/>
        <sz val="12"/>
        <rFont val="Calibri"/>
        <family val="2"/>
      </rPr>
      <t xml:space="preserve"> </t>
    </r>
    <r>
      <rPr>
        <b/>
        <sz val="14"/>
        <rFont val="Calibri"/>
        <family val="2"/>
      </rPr>
      <t>n</t>
    </r>
    <r>
      <rPr>
        <b/>
        <sz val="12"/>
        <rFont val="Calibri"/>
        <family val="2"/>
      </rPr>
      <t xml:space="preserve"> </t>
    </r>
    <r>
      <rPr>
        <sz val="12"/>
        <rFont val="Calibri"/>
        <family val="2"/>
      </rPr>
      <t>la sua numerosità.</t>
    </r>
  </si>
  <si>
    <t>In numerosi problemi di matematica, sia pura che applicata, si è indotti a studiare i diversi raggruppamenti che, secondo leggi variabili da caso a caso, si possono formare con un dato numero di oggetti.</t>
  </si>
  <si>
    <t>Bene. Il calcolo combinatorio si propone appunto di definire e classificare queste varie leggi di possibili raggruppamenti e di determinare di volta in volta il numero di essi.</t>
  </si>
  <si>
    <t>Per l'esposizione è opportuno introdurre il concetto di insieme sebbene sia difficilmente definibile e può essere chiarito solo ricorrendo a sinonimi: un insieme è semplicemente una collezione, una famiglia, un agglomerato, un aggregato, un gruppo di elementi od oggetti. Possono essere indifferentemente grandezze geometriche o fisiche, semplici simboli come numeri e lettere, o, come nel campo delle scienze sociali, individui di una popolazione. Elementi od oggetti che interessano non per la loro natura ma in quanto si possono distinguere l'uno dall'altro e per i quali è essenziale poter decidere, senza possibilità di equivoci, se ciascuno di essi, fa parte dell'insieme oppure no. Gli oggetti che appartengono ad un insieme si dicono elementi dell'insieme.</t>
  </si>
  <si>
    <t>Ora se si assimila il concetto di insieme a quello di universo e di sottoinsieme a quello di campione, il calcolo combinatorio ci consente di determinare appunto il numero di campioni che possono essere estratti da un dato unverso, dopo averne naturalmente fissata la composizione.</t>
  </si>
  <si>
    <t>Relativamente al criterio adottato nell'ordinare gli elementi considerati, si possono avere: permutazioni, disposizioni e combinazioni.</t>
  </si>
  <si>
    <r>
      <t xml:space="preserve">Dato un insieme di </t>
    </r>
    <r>
      <rPr>
        <b/>
        <sz val="12"/>
        <rFont val="Calibri"/>
        <family val="2"/>
      </rPr>
      <t>N</t>
    </r>
    <r>
      <rPr>
        <sz val="12"/>
        <rFont val="Calibri"/>
        <family val="2"/>
      </rPr>
      <t xml:space="preserve"> elementi, per </t>
    </r>
    <r>
      <rPr>
        <b/>
        <sz val="12"/>
        <rFont val="Calibri"/>
        <family val="2"/>
      </rPr>
      <t>permutazioni</t>
    </r>
    <r>
      <rPr>
        <sz val="12"/>
        <rFont val="Calibri"/>
        <family val="2"/>
      </rPr>
      <t xml:space="preserve"> si intendono i diversi raggruppamenti che si possono ottenere prendendo gli elementi stessi tutti insieme. </t>
    </r>
    <r>
      <rPr>
        <i/>
        <sz val="12"/>
        <rFont val="Calibri"/>
        <family val="2"/>
      </rPr>
      <t xml:space="preserve">Ciascuna permutazione, contenendo tutti gli </t>
    </r>
    <r>
      <rPr>
        <b/>
        <sz val="12"/>
        <rFont val="Calibri"/>
        <family val="2"/>
      </rPr>
      <t>N</t>
    </r>
    <r>
      <rPr>
        <i/>
        <sz val="12"/>
        <rFont val="Calibri"/>
        <family val="2"/>
      </rPr>
      <t xml:space="preserve"> elementi, differisce dalle altre solo per l'ordine secondo cui detti elementi si presentano. </t>
    </r>
    <r>
      <rPr>
        <sz val="12"/>
        <rFont val="Calibri"/>
        <family val="2"/>
      </rPr>
      <t>Per cui:</t>
    </r>
  </si>
  <si>
    <r>
      <t>P</t>
    </r>
    <r>
      <rPr>
        <vertAlign val="subscript"/>
        <sz val="14"/>
        <rFont val="Calibri"/>
        <family val="2"/>
      </rPr>
      <t xml:space="preserve">N  </t>
    </r>
    <r>
      <rPr>
        <sz val="14"/>
        <rFont val="Calibri"/>
        <family val="2"/>
      </rPr>
      <t>=</t>
    </r>
  </si>
  <si>
    <t>N*(N-1)*(N-2)*….*3*2*1</t>
  </si>
  <si>
    <r>
      <t xml:space="preserve">ovvero il numero </t>
    </r>
    <r>
      <rPr>
        <b/>
        <sz val="11"/>
        <color indexed="8"/>
        <rFont val="Calibri"/>
        <family val="2"/>
      </rPr>
      <t>N</t>
    </r>
    <r>
      <rPr>
        <sz val="11"/>
        <color theme="1"/>
        <rFont val="Calibri"/>
        <family val="2"/>
      </rPr>
      <t xml:space="preserve"> va moltiplicato per tutti i numeri naturali minori di</t>
    </r>
    <r>
      <rPr>
        <b/>
        <sz val="11"/>
        <color indexed="8"/>
        <rFont val="Calibri"/>
        <family val="2"/>
      </rPr>
      <t xml:space="preserve"> N</t>
    </r>
    <r>
      <rPr>
        <sz val="11"/>
        <color theme="1"/>
        <rFont val="Calibri"/>
        <family val="2"/>
      </rPr>
      <t xml:space="preserve"> stesso, cioè ad esempio:</t>
    </r>
  </si>
  <si>
    <r>
      <t>P</t>
    </r>
    <r>
      <rPr>
        <vertAlign val="subscript"/>
        <sz val="14"/>
        <rFont val="Calibri"/>
        <family val="2"/>
      </rPr>
      <t xml:space="preserve">3  </t>
    </r>
    <r>
      <rPr>
        <sz val="14"/>
        <rFont val="Calibri"/>
        <family val="2"/>
      </rPr>
      <t>=</t>
    </r>
  </si>
  <si>
    <t>3*2*1</t>
  </si>
  <si>
    <r>
      <t>P</t>
    </r>
    <r>
      <rPr>
        <vertAlign val="subscript"/>
        <sz val="14"/>
        <rFont val="Calibri"/>
        <family val="2"/>
      </rPr>
      <t xml:space="preserve">4  </t>
    </r>
    <r>
      <rPr>
        <sz val="14"/>
        <rFont val="Calibri"/>
        <family val="2"/>
      </rPr>
      <t>=</t>
    </r>
  </si>
  <si>
    <t>4*3*2*1</t>
  </si>
  <si>
    <r>
      <t>P</t>
    </r>
    <r>
      <rPr>
        <vertAlign val="subscript"/>
        <sz val="14"/>
        <rFont val="Calibri"/>
        <family val="2"/>
      </rPr>
      <t xml:space="preserve">5  </t>
    </r>
    <r>
      <rPr>
        <sz val="14"/>
        <rFont val="Calibri"/>
        <family val="2"/>
      </rPr>
      <t>=</t>
    </r>
  </si>
  <si>
    <r>
      <t xml:space="preserve">in simboli moltiplicazioni di questo tipo si scrivono usando il segno di </t>
    </r>
    <r>
      <rPr>
        <b/>
        <sz val="11"/>
        <color indexed="8"/>
        <rFont val="Calibri"/>
        <family val="2"/>
      </rPr>
      <t>!</t>
    </r>
    <r>
      <rPr>
        <sz val="11"/>
        <color theme="1"/>
        <rFont val="Calibri"/>
        <family val="2"/>
      </rPr>
      <t xml:space="preserve">, ovvero </t>
    </r>
    <r>
      <rPr>
        <b/>
        <sz val="11"/>
        <color indexed="8"/>
        <rFont val="Calibri"/>
        <family val="2"/>
      </rPr>
      <t>N!</t>
    </r>
    <r>
      <rPr>
        <sz val="11"/>
        <color theme="1"/>
        <rFont val="Calibri"/>
        <family val="2"/>
      </rPr>
      <t xml:space="preserve"> e si legge </t>
    </r>
    <r>
      <rPr>
        <b/>
        <sz val="11"/>
        <color indexed="8"/>
        <rFont val="Calibri"/>
        <family val="2"/>
      </rPr>
      <t>N</t>
    </r>
    <r>
      <rPr>
        <sz val="11"/>
        <color theme="1"/>
        <rFont val="Calibri"/>
        <family val="2"/>
      </rPr>
      <t xml:space="preserve"> fattoriale.</t>
    </r>
  </si>
  <si>
    <t xml:space="preserve">Vediamo perché </t>
  </si>
  <si>
    <r>
      <t>P</t>
    </r>
    <r>
      <rPr>
        <vertAlign val="subscript"/>
        <sz val="14"/>
        <rFont val="Calibri"/>
        <family val="2"/>
      </rPr>
      <t>N</t>
    </r>
    <r>
      <rPr>
        <vertAlign val="subscript"/>
        <sz val="14"/>
        <rFont val="Calibri"/>
        <family val="2"/>
      </rPr>
      <t xml:space="preserve">  </t>
    </r>
    <r>
      <rPr>
        <sz val="14"/>
        <rFont val="Calibri"/>
        <family val="2"/>
      </rPr>
      <t>=</t>
    </r>
  </si>
  <si>
    <t>N*(N-1)*(N-2)*…*3*2*1</t>
  </si>
  <si>
    <t>Gli atleti Tizio, Caio e Sempronio in una gara dove a partecipare siano loro soltanto in quanti modi potrebbero ritrovarsi sul podio ?</t>
  </si>
  <si>
    <t>1°</t>
  </si>
  <si>
    <t>2°</t>
  </si>
  <si>
    <t>3°</t>
  </si>
  <si>
    <t>Tizio</t>
  </si>
  <si>
    <t>Caio</t>
  </si>
  <si>
    <t>Sempronio</t>
  </si>
  <si>
    <t xml:space="preserve">Caio </t>
  </si>
  <si>
    <t>*</t>
  </si>
  <si>
    <t>per cui il numero dei modi nei quali gli atleti possono ritrovarsi sul podio è:</t>
  </si>
  <si>
    <t>3*2*1 =</t>
  </si>
  <si>
    <r>
      <rPr>
        <sz val="12"/>
        <rFont val="Calibri"/>
        <family val="2"/>
      </rPr>
      <t>ovvero</t>
    </r>
    <r>
      <rPr>
        <sz val="14"/>
        <rFont val="Calibri"/>
        <family val="2"/>
      </rPr>
      <t xml:space="preserve">  3! .</t>
    </r>
  </si>
  <si>
    <r>
      <t xml:space="preserve">Dato un insieme di </t>
    </r>
    <r>
      <rPr>
        <b/>
        <sz val="12"/>
        <rFont val="Calibri"/>
        <family val="2"/>
      </rPr>
      <t>N</t>
    </r>
    <r>
      <rPr>
        <sz val="12"/>
        <rFont val="Calibri"/>
        <family val="2"/>
      </rPr>
      <t xml:space="preserve"> elementi, talvolta si vuol conoscere il numero dei diversi raggruppamenti che si possono ottenere, non prendendo gli elementi tutti insieme, ma prendendone solo alcuni. In tal caso si parla di </t>
    </r>
    <r>
      <rPr>
        <b/>
        <sz val="12"/>
        <rFont val="Calibri"/>
        <family val="2"/>
      </rPr>
      <t>disposizioni</t>
    </r>
    <r>
      <rPr>
        <sz val="12"/>
        <rFont val="Calibri"/>
        <family val="2"/>
      </rPr>
      <t xml:space="preserve"> di </t>
    </r>
    <r>
      <rPr>
        <b/>
        <sz val="12"/>
        <rFont val="Calibri"/>
        <family val="2"/>
      </rPr>
      <t>N</t>
    </r>
    <r>
      <rPr>
        <sz val="12"/>
        <rFont val="Calibri"/>
        <family val="2"/>
      </rPr>
      <t xml:space="preserve"> elementi presi a </t>
    </r>
    <r>
      <rPr>
        <b/>
        <sz val="12"/>
        <rFont val="Calibri"/>
        <family val="2"/>
      </rPr>
      <t>n</t>
    </r>
    <r>
      <rPr>
        <sz val="12"/>
        <rFont val="Calibri"/>
        <family val="2"/>
      </rPr>
      <t xml:space="preserve"> a </t>
    </r>
    <r>
      <rPr>
        <b/>
        <sz val="12"/>
        <rFont val="Calibri"/>
        <family val="2"/>
      </rPr>
      <t>n</t>
    </r>
    <r>
      <rPr>
        <sz val="12"/>
        <rFont val="Calibri"/>
        <family val="2"/>
      </rPr>
      <t xml:space="preserve"> e c</t>
    </r>
    <r>
      <rPr>
        <i/>
        <sz val="12"/>
        <rFont val="Calibri"/>
        <family val="2"/>
      </rPr>
      <t>iascuna disposizione differisce dalle altre o per gli elementi o per il loro ordine.</t>
    </r>
    <r>
      <rPr>
        <sz val="12"/>
        <rFont val="Calibri"/>
        <family val="2"/>
      </rPr>
      <t>Per cui:</t>
    </r>
  </si>
  <si>
    <t>Vediamo perché.</t>
  </si>
  <si>
    <t>Ad esempio quante sono le disposizioni delle lettere A B C D E prese tre alla volta ?</t>
  </si>
  <si>
    <t>Procedendo come nel caso delle permutazioni, si trova:</t>
  </si>
  <si>
    <r>
      <t>1</t>
    </r>
    <r>
      <rPr>
        <vertAlign val="superscript"/>
        <sz val="11"/>
        <color indexed="8"/>
        <rFont val="Calibri"/>
        <family val="2"/>
      </rPr>
      <t>a</t>
    </r>
    <r>
      <rPr>
        <sz val="11"/>
        <color theme="1"/>
        <rFont val="Calibri"/>
        <family val="2"/>
      </rPr>
      <t xml:space="preserve"> scelta</t>
    </r>
  </si>
  <si>
    <r>
      <t>2</t>
    </r>
    <r>
      <rPr>
        <vertAlign val="superscript"/>
        <sz val="11"/>
        <color indexed="8"/>
        <rFont val="Calibri"/>
        <family val="2"/>
      </rPr>
      <t>a</t>
    </r>
    <r>
      <rPr>
        <sz val="11"/>
        <color theme="1"/>
        <rFont val="Calibri"/>
        <family val="2"/>
      </rPr>
      <t xml:space="preserve"> scelta</t>
    </r>
  </si>
  <si>
    <r>
      <t>3</t>
    </r>
    <r>
      <rPr>
        <vertAlign val="superscript"/>
        <sz val="11"/>
        <color indexed="8"/>
        <rFont val="Calibri"/>
        <family val="2"/>
      </rPr>
      <t>a</t>
    </r>
    <r>
      <rPr>
        <sz val="11"/>
        <color theme="1"/>
        <rFont val="Calibri"/>
        <family val="2"/>
      </rPr>
      <t xml:space="preserve"> scelta</t>
    </r>
  </si>
  <si>
    <t>ovvero</t>
  </si>
  <si>
    <t>5!</t>
  </si>
  <si>
    <r>
      <t>P</t>
    </r>
    <r>
      <rPr>
        <vertAlign val="subscript"/>
        <sz val="14"/>
        <rFont val="Calibri"/>
        <family val="2"/>
      </rPr>
      <t>5</t>
    </r>
  </si>
  <si>
    <t>5*4*3  =</t>
  </si>
  <si>
    <t>2!</t>
  </si>
  <si>
    <t>(5-3)!</t>
  </si>
  <si>
    <t>e dunque la formula generale è:</t>
  </si>
  <si>
    <t>N*(N-1)*(N-2)*….*(N-n+1)</t>
  </si>
  <si>
    <r>
      <t xml:space="preserve">Riprendendo l'esempio fatto di un insieme </t>
    </r>
    <r>
      <rPr>
        <b/>
        <sz val="12"/>
        <rFont val="Calibri"/>
        <family val="2"/>
      </rPr>
      <t xml:space="preserve">N </t>
    </r>
    <r>
      <rPr>
        <sz val="12"/>
        <rFont val="Calibri"/>
        <family val="2"/>
      </rPr>
      <t xml:space="preserve">composto da </t>
    </r>
    <r>
      <rPr>
        <sz val="12"/>
        <rFont val="Calibri"/>
        <family val="2"/>
      </rPr>
      <t xml:space="preserve">4 elementi:  </t>
    </r>
    <r>
      <rPr>
        <b/>
        <sz val="12"/>
        <rFont val="Calibri"/>
        <family val="2"/>
      </rPr>
      <t>a</t>
    </r>
    <r>
      <rPr>
        <sz val="12"/>
        <rFont val="Calibri"/>
        <family val="2"/>
      </rPr>
      <t xml:space="preserve">,  </t>
    </r>
    <r>
      <rPr>
        <b/>
        <sz val="12"/>
        <rFont val="Calibri"/>
        <family val="2"/>
      </rPr>
      <t>b</t>
    </r>
    <r>
      <rPr>
        <sz val="12"/>
        <rFont val="Calibri"/>
        <family val="2"/>
      </rPr>
      <t xml:space="preserve">,  </t>
    </r>
    <r>
      <rPr>
        <b/>
        <sz val="12"/>
        <rFont val="Calibri"/>
        <family val="2"/>
      </rPr>
      <t>c</t>
    </r>
    <r>
      <rPr>
        <sz val="12"/>
        <rFont val="Calibri"/>
        <family val="2"/>
      </rPr>
      <t xml:space="preserve">,  </t>
    </r>
    <r>
      <rPr>
        <b/>
        <sz val="12"/>
        <rFont val="Calibri"/>
        <family val="2"/>
      </rPr>
      <t>d</t>
    </r>
    <r>
      <rPr>
        <sz val="12"/>
        <rFont val="Calibri"/>
        <family val="2"/>
      </rPr>
      <t xml:space="preserve"> ; le disposizioni per </t>
    </r>
    <r>
      <rPr>
        <b/>
        <sz val="12"/>
        <rFont val="Calibri"/>
        <family val="2"/>
      </rPr>
      <t>n</t>
    </r>
    <r>
      <rPr>
        <sz val="12"/>
        <rFont val="Calibri"/>
        <family val="2"/>
      </rPr>
      <t>=2 sono dunque:</t>
    </r>
  </si>
  <si>
    <t>Se consideriamo le disposizioni con ripetizione, queste differiscono da quelle semplici per il fatto che in ciascun raggruppamento ogni elemento può figurare più volte (fino ad un massimo di n volte). Per cui:</t>
  </si>
  <si>
    <r>
      <t>N*N*….*N  =  N</t>
    </r>
    <r>
      <rPr>
        <b/>
        <vertAlign val="superscript"/>
        <sz val="14"/>
        <rFont val="Calibri"/>
        <family val="2"/>
      </rPr>
      <t>n</t>
    </r>
  </si>
  <si>
    <t>per l'esempio fatto</t>
  </si>
  <si>
    <r>
      <t xml:space="preserve">Nel caso infine delle </t>
    </r>
    <r>
      <rPr>
        <b/>
        <sz val="12"/>
        <rFont val="Calibri"/>
        <family val="2"/>
      </rPr>
      <t>combinazioni</t>
    </r>
    <r>
      <rPr>
        <sz val="12"/>
        <rFont val="Calibri"/>
        <family val="2"/>
      </rPr>
      <t xml:space="preserve">, il ragionamento si imposta come per le disposizioni. Ovvero dato un insieme di N elementi, si vuol conoscere il numero dei diversi raggruppamenti che si possono ottenere prendendone solo alcuni e in modo che differiscano tra loro per almeno un elemento. In tal caso si parla appunto di </t>
    </r>
    <r>
      <rPr>
        <b/>
        <sz val="12"/>
        <rFont val="Calibri"/>
        <family val="2"/>
      </rPr>
      <t>combinazion</t>
    </r>
    <r>
      <rPr>
        <sz val="12"/>
        <rFont val="Calibri"/>
        <family val="2"/>
      </rPr>
      <t>i di</t>
    </r>
    <r>
      <rPr>
        <b/>
        <sz val="12"/>
        <rFont val="Calibri"/>
        <family val="2"/>
      </rPr>
      <t xml:space="preserve"> N</t>
    </r>
    <r>
      <rPr>
        <sz val="12"/>
        <rFont val="Calibri"/>
        <family val="2"/>
      </rPr>
      <t xml:space="preserve"> elementi presi a</t>
    </r>
    <r>
      <rPr>
        <b/>
        <sz val="12"/>
        <rFont val="Calibri"/>
        <family val="2"/>
      </rPr>
      <t xml:space="preserve"> n</t>
    </r>
    <r>
      <rPr>
        <sz val="12"/>
        <rFont val="Calibri"/>
        <family val="2"/>
      </rPr>
      <t xml:space="preserve"> a </t>
    </r>
    <r>
      <rPr>
        <b/>
        <sz val="12"/>
        <rFont val="Calibri"/>
        <family val="2"/>
      </rPr>
      <t>n</t>
    </r>
    <r>
      <rPr>
        <sz val="12"/>
        <rFont val="Calibri"/>
        <family val="2"/>
      </rPr>
      <t xml:space="preserve"> e c</t>
    </r>
    <r>
      <rPr>
        <i/>
        <sz val="12"/>
        <rFont val="Calibri"/>
        <family val="2"/>
      </rPr>
      <t xml:space="preserve">iascuna combinazione differisce dalle altre soltanto per gli elementi e non per il loro ordine. </t>
    </r>
    <r>
      <rPr>
        <sz val="12"/>
        <rFont val="Calibri"/>
        <family val="2"/>
      </rPr>
      <t>Per cui:</t>
    </r>
  </si>
  <si>
    <r>
      <t xml:space="preserve">Riprendendo l'esempio fatto di un insieme </t>
    </r>
    <r>
      <rPr>
        <b/>
        <sz val="12"/>
        <rFont val="Calibri"/>
        <family val="2"/>
      </rPr>
      <t xml:space="preserve">N </t>
    </r>
    <r>
      <rPr>
        <sz val="12"/>
        <rFont val="Calibri"/>
        <family val="2"/>
      </rPr>
      <t xml:space="preserve">composto da </t>
    </r>
    <r>
      <rPr>
        <sz val="12"/>
        <rFont val="Calibri"/>
        <family val="2"/>
      </rPr>
      <t xml:space="preserve">4 elementi:  </t>
    </r>
    <r>
      <rPr>
        <b/>
        <sz val="12"/>
        <rFont val="Calibri"/>
        <family val="2"/>
      </rPr>
      <t>a</t>
    </r>
    <r>
      <rPr>
        <sz val="12"/>
        <rFont val="Calibri"/>
        <family val="2"/>
      </rPr>
      <t xml:space="preserve">,  </t>
    </r>
    <r>
      <rPr>
        <b/>
        <sz val="12"/>
        <rFont val="Calibri"/>
        <family val="2"/>
      </rPr>
      <t>b</t>
    </r>
    <r>
      <rPr>
        <sz val="12"/>
        <rFont val="Calibri"/>
        <family val="2"/>
      </rPr>
      <t xml:space="preserve">,  </t>
    </r>
    <r>
      <rPr>
        <b/>
        <sz val="12"/>
        <rFont val="Calibri"/>
        <family val="2"/>
      </rPr>
      <t>c</t>
    </r>
    <r>
      <rPr>
        <sz val="12"/>
        <rFont val="Calibri"/>
        <family val="2"/>
      </rPr>
      <t xml:space="preserve">,  </t>
    </r>
    <r>
      <rPr>
        <b/>
        <sz val="12"/>
        <rFont val="Calibri"/>
        <family val="2"/>
      </rPr>
      <t>d</t>
    </r>
    <r>
      <rPr>
        <sz val="12"/>
        <rFont val="Calibri"/>
        <family val="2"/>
      </rPr>
      <t xml:space="preserve"> ; </t>
    </r>
  </si>
  <si>
    <t>Le disposizioni per n=2 sono:</t>
  </si>
  <si>
    <r>
      <t xml:space="preserve">Le combinazioni per </t>
    </r>
    <r>
      <rPr>
        <b/>
        <sz val="12"/>
        <rFont val="Calibri"/>
        <family val="2"/>
      </rPr>
      <t>n</t>
    </r>
    <r>
      <rPr>
        <sz val="12"/>
        <rFont val="Calibri"/>
        <family val="2"/>
      </rPr>
      <t xml:space="preserve">=2 sono: </t>
    </r>
    <r>
      <rPr>
        <b/>
        <sz val="12"/>
        <rFont val="Calibri"/>
        <family val="2"/>
      </rPr>
      <t>ab</t>
    </r>
    <r>
      <rPr>
        <sz val="12"/>
        <rFont val="Calibri"/>
        <family val="2"/>
      </rPr>
      <t xml:space="preserve">, </t>
    </r>
    <r>
      <rPr>
        <b/>
        <sz val="12"/>
        <rFont val="Calibri"/>
        <family val="2"/>
      </rPr>
      <t>ac</t>
    </r>
    <r>
      <rPr>
        <sz val="12"/>
        <rFont val="Calibri"/>
        <family val="2"/>
      </rPr>
      <t xml:space="preserve">, </t>
    </r>
    <r>
      <rPr>
        <b/>
        <sz val="12"/>
        <rFont val="Calibri"/>
        <family val="2"/>
      </rPr>
      <t>ad</t>
    </r>
    <r>
      <rPr>
        <sz val="12"/>
        <rFont val="Calibri"/>
        <family val="2"/>
      </rPr>
      <t xml:space="preserve">, </t>
    </r>
    <r>
      <rPr>
        <b/>
        <sz val="12"/>
        <rFont val="Calibri"/>
        <family val="2"/>
      </rPr>
      <t>bc</t>
    </r>
    <r>
      <rPr>
        <sz val="12"/>
        <rFont val="Calibri"/>
        <family val="2"/>
      </rPr>
      <t xml:space="preserve">, </t>
    </r>
    <r>
      <rPr>
        <b/>
        <sz val="12"/>
        <rFont val="Calibri"/>
        <family val="2"/>
      </rPr>
      <t>bd</t>
    </r>
    <r>
      <rPr>
        <sz val="12"/>
        <rFont val="Calibri"/>
        <family val="2"/>
      </rPr>
      <t xml:space="preserve">, </t>
    </r>
    <r>
      <rPr>
        <b/>
        <sz val="12"/>
        <rFont val="Calibri"/>
        <family val="2"/>
      </rPr>
      <t>cd</t>
    </r>
    <r>
      <rPr>
        <sz val="12"/>
        <rFont val="Calibri"/>
        <family val="2"/>
      </rPr>
      <t>.</t>
    </r>
  </si>
  <si>
    <t>Partendo dalle disposizioni.</t>
  </si>
  <si>
    <r>
      <t xml:space="preserve">Sono </t>
    </r>
    <r>
      <rPr>
        <b/>
        <sz val="12"/>
        <rFont val="Calibri"/>
        <family val="2"/>
      </rPr>
      <t>6</t>
    </r>
    <r>
      <rPr>
        <sz val="12"/>
        <rFont val="Calibri"/>
        <family val="2"/>
      </rPr>
      <t xml:space="preserve"> e ciascuna combinazione differisce dalle altre soltanto per gli oggetti e non per il loro ordine</t>
    </r>
  </si>
  <si>
    <r>
      <t xml:space="preserve">Le permutazioni di 2 oggetti sono </t>
    </r>
    <r>
      <rPr>
        <sz val="14"/>
        <rFont val="Calibri"/>
        <family val="2"/>
      </rPr>
      <t>P</t>
    </r>
    <r>
      <rPr>
        <vertAlign val="subscript"/>
        <sz val="14"/>
        <rFont val="Calibri"/>
        <family val="2"/>
      </rPr>
      <t>2</t>
    </r>
    <r>
      <rPr>
        <sz val="14"/>
        <rFont val="Calibri"/>
        <family val="2"/>
      </rPr>
      <t xml:space="preserve"> = 2! = 2*1 = 2</t>
    </r>
  </si>
  <si>
    <t>Per cui vale la formula:</t>
  </si>
  <si>
    <r>
      <t>D</t>
    </r>
    <r>
      <rPr>
        <vertAlign val="subscript"/>
        <sz val="14"/>
        <rFont val="Calibri"/>
        <family val="2"/>
      </rPr>
      <t xml:space="preserve">4,2 </t>
    </r>
  </si>
  <si>
    <t>(4-2)!</t>
  </si>
  <si>
    <t>Anche in questo caso, se consideriamo le combinazioni con ripetizione, queste differiscono da quelle semplici per il fatto che in ciascun raggruppamento ogni elemento può figurare più volte (fino ad un massimo di n volte). Per cui:</t>
  </si>
  <si>
    <r>
      <t>P</t>
    </r>
    <r>
      <rPr>
        <vertAlign val="subscript"/>
        <sz val="14"/>
        <rFont val="Calibri"/>
        <family val="2"/>
      </rPr>
      <t>2</t>
    </r>
  </si>
  <si>
    <t>2 !</t>
  </si>
  <si>
    <t>2*1*2*1</t>
  </si>
  <si>
    <t>L'espressione</t>
  </si>
  <si>
    <t>si sintetizza con</t>
  </si>
  <si>
    <t>e si legge 4 su 2, per cui generalizzando:</t>
  </si>
  <si>
    <t>valori sulla popolazione                          anno 2013</t>
  </si>
  <si>
    <t>campione stratificato                     numerosita degli strati</t>
  </si>
  <si>
    <t>assoluti</t>
  </si>
  <si>
    <t>relativi</t>
  </si>
  <si>
    <r>
      <t>n</t>
    </r>
    <r>
      <rPr>
        <vertAlign val="subscript"/>
        <sz val="16"/>
        <color indexed="8"/>
        <rFont val="Calibri"/>
        <family val="2"/>
      </rPr>
      <t>1</t>
    </r>
    <r>
      <rPr>
        <sz val="16"/>
        <color indexed="8"/>
        <rFont val="Calibri"/>
        <family val="2"/>
      </rPr>
      <t>/N</t>
    </r>
    <r>
      <rPr>
        <vertAlign val="subscript"/>
        <sz val="16"/>
        <color indexed="8"/>
        <rFont val="Calibri"/>
        <family val="2"/>
      </rPr>
      <t>1</t>
    </r>
  </si>
  <si>
    <r>
      <t>n</t>
    </r>
    <r>
      <rPr>
        <vertAlign val="subscript"/>
        <sz val="16"/>
        <color indexed="8"/>
        <rFont val="Calibri"/>
        <family val="2"/>
      </rPr>
      <t>2</t>
    </r>
    <r>
      <rPr>
        <sz val="16"/>
        <color indexed="8"/>
        <rFont val="Calibri"/>
        <family val="2"/>
      </rPr>
      <t>/N</t>
    </r>
    <r>
      <rPr>
        <vertAlign val="subscript"/>
        <sz val="16"/>
        <color indexed="8"/>
        <rFont val="Calibri"/>
        <family val="2"/>
      </rPr>
      <t>2</t>
    </r>
  </si>
  <si>
    <r>
      <t>n</t>
    </r>
    <r>
      <rPr>
        <vertAlign val="subscript"/>
        <sz val="16"/>
        <color indexed="8"/>
        <rFont val="Calibri"/>
        <family val="2"/>
      </rPr>
      <t>3</t>
    </r>
    <r>
      <rPr>
        <sz val="16"/>
        <color indexed="8"/>
        <rFont val="Calibri"/>
        <family val="2"/>
      </rPr>
      <t>/N</t>
    </r>
    <r>
      <rPr>
        <vertAlign val="subscript"/>
        <sz val="16"/>
        <color indexed="8"/>
        <rFont val="Calibri"/>
        <family val="2"/>
      </rPr>
      <t>3</t>
    </r>
  </si>
  <si>
    <r>
      <t>n</t>
    </r>
    <r>
      <rPr>
        <sz val="16"/>
        <color indexed="8"/>
        <rFont val="Calibri"/>
        <family val="2"/>
      </rPr>
      <t>/N</t>
    </r>
  </si>
  <si>
    <t>Campionamento ordinato con ripetizione. Il numero dei campioni costituenti l'universo è pari al numero di disposizioni con ripetizioni di N elementi presi a n a n. Ciascun oggetto può essere ripetuto più volte (fino ad un massimo di n volte) e ciascuna disposizione differisce dalle altre o per gli oggetti o per il loro ordine, ossia:</t>
  </si>
  <si>
    <r>
      <rPr>
        <b/>
        <vertAlign val="subscript"/>
        <sz val="14"/>
        <rFont val="Calibri"/>
        <family val="2"/>
      </rPr>
      <t>r</t>
    </r>
    <r>
      <rPr>
        <b/>
        <sz val="14"/>
        <rFont val="Calibri"/>
        <family val="2"/>
      </rPr>
      <t>D</t>
    </r>
    <r>
      <rPr>
        <b/>
        <vertAlign val="subscript"/>
        <sz val="14"/>
        <rFont val="Calibri"/>
        <family val="2"/>
      </rPr>
      <t xml:space="preserve">N,n </t>
    </r>
    <r>
      <rPr>
        <b/>
        <sz val="14"/>
        <rFont val="Calibri"/>
        <family val="2"/>
      </rPr>
      <t>= N*N*….*N = N</t>
    </r>
    <r>
      <rPr>
        <b/>
        <vertAlign val="superscript"/>
        <sz val="14"/>
        <rFont val="Calibri"/>
        <family val="2"/>
      </rPr>
      <t>n</t>
    </r>
  </si>
  <si>
    <r>
      <t xml:space="preserve">Totale campioni   </t>
    </r>
    <r>
      <rPr>
        <vertAlign val="subscript"/>
        <sz val="16"/>
        <color indexed="8"/>
        <rFont val="Calibri"/>
        <family val="2"/>
      </rPr>
      <t xml:space="preserve"> r</t>
    </r>
    <r>
      <rPr>
        <sz val="16"/>
        <color indexed="8"/>
        <rFont val="Calibri"/>
        <family val="2"/>
      </rPr>
      <t>D</t>
    </r>
    <r>
      <rPr>
        <vertAlign val="subscript"/>
        <sz val="16"/>
        <color indexed="8"/>
        <rFont val="Calibri"/>
        <family val="2"/>
      </rPr>
      <t>4,2</t>
    </r>
    <r>
      <rPr>
        <sz val="16"/>
        <color indexed="8"/>
        <rFont val="Calibri"/>
        <family val="2"/>
      </rPr>
      <t xml:space="preserve"> =  4*4 = 4</t>
    </r>
    <r>
      <rPr>
        <vertAlign val="superscript"/>
        <sz val="16"/>
        <color indexed="8"/>
        <rFont val="Calibri"/>
        <family val="2"/>
      </rPr>
      <t>2</t>
    </r>
    <r>
      <rPr>
        <sz val="16"/>
        <color indexed="8"/>
        <rFont val="Calibri"/>
        <family val="2"/>
      </rPr>
      <t xml:space="preserve"> = 16</t>
    </r>
  </si>
  <si>
    <t>num                      totale            di                                     camp</t>
  </si>
  <si>
    <r>
      <rPr>
        <vertAlign val="subscript"/>
        <sz val="14"/>
        <rFont val="Calibri"/>
        <family val="2"/>
      </rPr>
      <t>r</t>
    </r>
    <r>
      <rPr>
        <sz val="14"/>
        <rFont val="Calibri"/>
        <family val="2"/>
      </rPr>
      <t>D</t>
    </r>
    <r>
      <rPr>
        <vertAlign val="subscript"/>
        <sz val="14"/>
        <rFont val="Calibri"/>
        <family val="2"/>
      </rPr>
      <t xml:space="preserve">100,5 </t>
    </r>
    <r>
      <rPr>
        <sz val="14"/>
        <rFont val="Calibri"/>
        <family val="2"/>
      </rPr>
      <t>=</t>
    </r>
  </si>
  <si>
    <r>
      <t>100</t>
    </r>
    <r>
      <rPr>
        <vertAlign val="superscript"/>
        <sz val="14"/>
        <rFont val="Calibri"/>
        <family val="2"/>
      </rPr>
      <t>5</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</si>
</sst>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quot;€&quot;\ * #,##0.00_-;\-&quot;€&quot;\ * #,##0.00_-;_-&quot;€&quot;\ * &quot;-&quot;??_-;_-@_-"/>
    <numFmt numFmtId="177" formatCode="_-&quot;€&quot;\ * #,##0_-;\-&quot;€&quot;\ * #,##0_-;_-&quot;€&quot;\ * &quot;-&quot;_-;_-@_-"/>
    <numFmt numFmtId="178" formatCode="General_)"/>
    <numFmt numFmtId="179" formatCode="&quot;L.&quot;\ #,##0;\-&quot;L.&quot;\ #,##0"/>
    <numFmt numFmtId="180" formatCode="0.0"/>
    <numFmt numFmtId="181" formatCode="#,##0.0"/>
    <numFmt numFmtId="182" formatCode="0.000"/>
    <numFmt numFmtId="183" formatCode="#,##0.000"/>
    <numFmt numFmtId="184" formatCode="#,##0.0000"/>
  </numFmts>
  <fonts count="90">
    <font>
      <sz val="11"/>
      <color theme="1"/>
      <name val="Calibri"/>
      <family val="2"/>
    </font>
    <font>
      <sz val="11"/>
      <name val="Calibri"/>
      <family val="2"/>
    </font>
    <font>
      <b/>
      <sz val="12"/>
      <color indexed="8"/>
      <name val="Calibri"/>
      <family val="2"/>
    </font>
    <font>
      <sz val="14"/>
      <color indexed="8"/>
      <name val="Calibri"/>
      <family val="2"/>
    </font>
    <font>
      <b/>
      <sz val="14"/>
      <name val="Calibri"/>
      <family val="2"/>
    </font>
    <font>
      <sz val="16"/>
      <color indexed="8"/>
      <name val="Calibri"/>
      <family val="2"/>
    </font>
    <font>
      <b/>
      <sz val="12"/>
      <name val="Calibri"/>
      <family val="2"/>
    </font>
    <font>
      <sz val="12"/>
      <name val="Calibri"/>
      <family val="2"/>
    </font>
    <font>
      <b/>
      <sz val="18"/>
      <color indexed="8"/>
      <name val="Calibri"/>
      <family val="2"/>
    </font>
    <font>
      <sz val="18"/>
      <color indexed="8"/>
      <name val="Calibri"/>
      <family val="2"/>
    </font>
    <font>
      <sz val="16"/>
      <name val="Calibri"/>
      <family val="2"/>
    </font>
    <font>
      <sz val="13"/>
      <name val="Calibri"/>
      <family val="2"/>
    </font>
    <font>
      <sz val="13"/>
      <color indexed="8"/>
      <name val="Calibri"/>
      <family val="2"/>
    </font>
    <font>
      <sz val="12"/>
      <color indexed="8"/>
      <name val="Calibri"/>
      <family val="2"/>
    </font>
    <font>
      <sz val="15"/>
      <name val="Calibri"/>
      <family val="2"/>
    </font>
    <font>
      <sz val="14"/>
      <name val="Calibri"/>
      <family val="2"/>
    </font>
    <font>
      <b/>
      <sz val="11"/>
      <color indexed="8"/>
      <name val="Calibri"/>
      <family val="2"/>
    </font>
    <font>
      <sz val="36"/>
      <name val="Calibri"/>
      <family val="2"/>
    </font>
    <font>
      <sz val="11"/>
      <color indexed="10"/>
      <name val="Calibri"/>
      <family val="2"/>
    </font>
    <font>
      <sz val="12"/>
      <color indexed="10"/>
      <name val="Calibri"/>
      <family val="2"/>
    </font>
    <font>
      <b/>
      <sz val="20"/>
      <color indexed="8"/>
      <name val="Calibri"/>
      <family val="2"/>
    </font>
    <font>
      <b/>
      <sz val="14"/>
      <color indexed="8"/>
      <name val="Calibri"/>
      <family val="2"/>
    </font>
    <font>
      <i/>
      <sz val="14"/>
      <name val="Calibri"/>
      <family val="2"/>
    </font>
    <font>
      <b/>
      <sz val="12"/>
      <color indexed="10"/>
      <name val="Calibri"/>
      <family val="2"/>
    </font>
    <font>
      <b/>
      <sz val="14"/>
      <color indexed="10"/>
      <name val="Calibri"/>
      <family val="2"/>
    </font>
    <font>
      <sz val="22"/>
      <name val="Calibri"/>
      <family val="2"/>
    </font>
    <font>
      <sz val="18"/>
      <name val="Calibri"/>
      <family val="2"/>
    </font>
    <font>
      <b/>
      <sz val="18"/>
      <name val="Calibri"/>
      <family val="2"/>
    </font>
    <font>
      <b/>
      <sz val="16"/>
      <name val="Calibri"/>
      <family val="2"/>
    </font>
    <font>
      <sz val="11"/>
      <color indexed="53"/>
      <name val="Calibri"/>
      <family val="2"/>
    </font>
    <font>
      <b/>
      <sz val="11"/>
      <color indexed="63"/>
      <name val="Calibri"/>
      <family val="2"/>
    </font>
    <font>
      <b/>
      <sz val="11"/>
      <color indexed="9"/>
      <name val="Calibri"/>
      <family val="2"/>
    </font>
    <font>
      <u val="single"/>
      <sz val="11"/>
      <color indexed="20"/>
      <name val="Calibri"/>
      <family val="2"/>
    </font>
    <font>
      <u val="single"/>
      <sz val="11"/>
      <color indexed="30"/>
      <name val="Calibri"/>
      <family val="2"/>
    </font>
    <font>
      <sz val="11"/>
      <color indexed="9"/>
      <name val="Calibri"/>
      <family val="2"/>
    </font>
    <font>
      <b/>
      <sz val="13"/>
      <color indexed="54"/>
      <name val="Calibri"/>
      <family val="2"/>
    </font>
    <font>
      <b/>
      <sz val="11"/>
      <color indexed="53"/>
      <name val="Calibri"/>
      <family val="2"/>
    </font>
    <font>
      <sz val="10"/>
      <name val="MS Sans Serif"/>
      <family val="2"/>
    </font>
    <font>
      <sz val="10"/>
      <name val="Courier"/>
      <family val="3"/>
    </font>
    <font>
      <i/>
      <sz val="11"/>
      <color indexed="23"/>
      <name val="Calibri"/>
      <family val="2"/>
    </font>
    <font>
      <sz val="18"/>
      <color indexed="54"/>
      <name val="Calibri Light"/>
      <family val="2"/>
    </font>
    <font>
      <b/>
      <sz val="15"/>
      <color indexed="54"/>
      <name val="Calibri"/>
      <family val="2"/>
    </font>
    <font>
      <b/>
      <sz val="11"/>
      <color indexed="54"/>
      <name val="Calibri"/>
      <family val="2"/>
    </font>
    <font>
      <sz val="11"/>
      <color indexed="19"/>
      <name val="Calibri"/>
      <family val="2"/>
    </font>
    <font>
      <sz val="11"/>
      <color indexed="62"/>
      <name val="Calibri"/>
      <family val="2"/>
    </font>
    <font>
      <sz val="11"/>
      <color indexed="17"/>
      <name val="Calibri"/>
      <family val="2"/>
    </font>
    <font>
      <sz val="11"/>
      <color indexed="16"/>
      <name val="Calibri"/>
      <family val="2"/>
    </font>
    <font>
      <sz val="9"/>
      <color indexed="8"/>
      <name val="Trebuchet MS"/>
      <family val="2"/>
    </font>
    <font>
      <vertAlign val="subscript"/>
      <sz val="16"/>
      <color indexed="8"/>
      <name val="Calibri"/>
      <family val="2"/>
    </font>
    <font>
      <b/>
      <vertAlign val="subscript"/>
      <sz val="14"/>
      <name val="Calibri"/>
      <family val="2"/>
    </font>
    <font>
      <b/>
      <vertAlign val="superscript"/>
      <sz val="14"/>
      <name val="Calibri"/>
      <family val="2"/>
    </font>
    <font>
      <vertAlign val="superscript"/>
      <sz val="16"/>
      <color indexed="8"/>
      <name val="Calibri"/>
      <family val="2"/>
    </font>
    <font>
      <vertAlign val="subscript"/>
      <sz val="14"/>
      <name val="Calibri"/>
      <family val="2"/>
    </font>
    <font>
      <vertAlign val="superscript"/>
      <sz val="14"/>
      <name val="Calibri"/>
      <family val="2"/>
    </font>
    <font>
      <i/>
      <sz val="12"/>
      <name val="Calibri"/>
      <family val="2"/>
    </font>
    <font>
      <vertAlign val="superscript"/>
      <sz val="11"/>
      <color indexed="8"/>
      <name val="Calibri"/>
      <family val="2"/>
    </font>
    <font>
      <u val="single"/>
      <sz val="12"/>
      <name val="Calibri"/>
      <family val="2"/>
    </font>
    <font>
      <b/>
      <i/>
      <sz val="12"/>
      <name val="Calibri"/>
      <family val="2"/>
    </font>
    <font>
      <sz val="20"/>
      <name val="Calibri"/>
      <family val="2"/>
    </font>
    <font>
      <sz val="11"/>
      <color indexed="8"/>
      <name val="Calibri"/>
      <family val="2"/>
    </font>
    <font>
      <u val="single"/>
      <sz val="11"/>
      <color theme="10"/>
      <name val="Calibri"/>
      <family val="2"/>
    </font>
    <font>
      <sz val="11"/>
      <color theme="0"/>
      <name val="Calibri"/>
      <family val="2"/>
    </font>
    <font>
      <u val="single"/>
      <sz val="11"/>
      <color rgb="FF800080"/>
      <name val="Calibri"/>
      <family val="2"/>
    </font>
    <font>
      <b/>
      <sz val="11"/>
      <color theme="0"/>
      <name val="Calibri"/>
      <family val="2"/>
    </font>
    <font>
      <b/>
      <sz val="13"/>
      <color theme="3"/>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12"/>
      <color theme="1"/>
      <name val="Calibri"/>
      <family val="2"/>
    </font>
    <font>
      <sz val="14"/>
      <color theme="1"/>
      <name val="Calibri"/>
      <family val="2"/>
    </font>
    <font>
      <sz val="16"/>
      <color theme="1"/>
      <name val="Calibri"/>
      <family val="2"/>
    </font>
    <font>
      <b/>
      <sz val="18"/>
      <color theme="1"/>
      <name val="Calibri"/>
      <family val="2"/>
    </font>
    <font>
      <sz val="18"/>
      <color theme="1"/>
      <name val="Calibri"/>
      <family val="2"/>
    </font>
    <font>
      <sz val="13"/>
      <color theme="1"/>
      <name val="Calibri"/>
      <family val="2"/>
    </font>
    <font>
      <sz val="12"/>
      <color theme="1"/>
      <name val="Calibri"/>
      <family val="2"/>
    </font>
    <font>
      <sz val="12"/>
      <color rgb="FFFF0000"/>
      <name val="Calibri"/>
      <family val="2"/>
    </font>
    <font>
      <b/>
      <sz val="20"/>
      <color theme="1"/>
      <name val="Calibri"/>
      <family val="2"/>
    </font>
    <font>
      <b/>
      <sz val="14"/>
      <color theme="1"/>
      <name val="Calibri"/>
      <family val="2"/>
    </font>
    <font>
      <b/>
      <sz val="12"/>
      <color rgb="FFFF0000"/>
      <name val="Calibri"/>
      <family val="2"/>
    </font>
    <font>
      <b/>
      <sz val="14"/>
      <color rgb="FFFF0000"/>
      <name val="Calibri"/>
      <family val="2"/>
    </font>
  </fonts>
  <fills count="35">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C0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thin">
        <color theme="2" tint="-0.4999699890613556"/>
      </left>
      <right>
        <color indexed="63"/>
      </right>
      <top style="thin">
        <color theme="2" tint="-0.4999699890613556"/>
      </top>
      <bottom>
        <color indexed="63"/>
      </bottom>
    </border>
    <border>
      <left>
        <color indexed="63"/>
      </left>
      <right>
        <color indexed="63"/>
      </right>
      <top style="thin">
        <color theme="2" tint="-0.4999699890613556"/>
      </top>
      <bottom>
        <color indexed="63"/>
      </bottom>
    </border>
    <border>
      <left style="thin">
        <color theme="2" tint="-0.4999699890613556"/>
      </left>
      <right>
        <color indexed="63"/>
      </right>
      <top>
        <color indexed="63"/>
      </top>
      <bottom>
        <color indexed="63"/>
      </bottom>
    </border>
    <border>
      <left style="thin">
        <color theme="2" tint="-0.4999699890613556"/>
      </left>
      <right>
        <color indexed="63"/>
      </right>
      <top>
        <color indexed="63"/>
      </top>
      <bottom style="thin">
        <color theme="2" tint="-0.4999699890613556"/>
      </bottom>
    </border>
    <border>
      <left>
        <color indexed="63"/>
      </left>
      <right>
        <color indexed="63"/>
      </right>
      <top>
        <color indexed="63"/>
      </top>
      <bottom style="thin">
        <color theme="2" tint="-0.4999699890613556"/>
      </bottom>
    </border>
    <border>
      <left>
        <color indexed="63"/>
      </left>
      <right style="thin">
        <color theme="2" tint="-0.4999699890613556"/>
      </right>
      <top style="thin">
        <color theme="2" tint="-0.4999699890613556"/>
      </top>
      <bottom>
        <color indexed="63"/>
      </bottom>
    </border>
    <border>
      <left>
        <color indexed="63"/>
      </left>
      <right style="thin">
        <color theme="2" tint="-0.4999699890613556"/>
      </right>
      <top>
        <color indexed="63"/>
      </top>
      <bottom>
        <color indexed="63"/>
      </bottom>
    </border>
    <border>
      <left>
        <color indexed="63"/>
      </left>
      <right style="thin">
        <color theme="2" tint="-0.4999699890613556"/>
      </right>
      <top>
        <color indexed="63"/>
      </top>
      <bottom style="thin">
        <color theme="2" tint="-0.4999699890613556"/>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3" borderId="0" applyNumberFormat="0" applyBorder="0" applyAlignment="0" applyProtection="0"/>
    <xf numFmtId="0" fontId="62" fillId="0" borderId="0" applyNumberFormat="0" applyFill="0" applyBorder="0" applyAlignment="0" applyProtection="0"/>
    <xf numFmtId="0" fontId="63" fillId="4" borderId="1" applyNumberFormat="0" applyAlignment="0" applyProtection="0"/>
    <xf numFmtId="0" fontId="64" fillId="0" borderId="2" applyNumberFormat="0" applyFill="0" applyAlignment="0" applyProtection="0"/>
    <xf numFmtId="0" fontId="0" fillId="5" borderId="3" applyNumberFormat="0" applyFont="0" applyAlignment="0" applyProtection="0"/>
    <xf numFmtId="38" fontId="37" fillId="0" borderId="0" applyFont="0" applyFill="0" applyBorder="0" applyAlignment="0" applyProtection="0"/>
    <xf numFmtId="0" fontId="0" fillId="6" borderId="0" applyNumberFormat="0" applyBorder="0" applyAlignment="0" applyProtection="0"/>
    <xf numFmtId="0" fontId="65" fillId="0" borderId="0" applyNumberFormat="0" applyFill="0" applyBorder="0" applyAlignment="0" applyProtection="0"/>
    <xf numFmtId="0" fontId="0" fillId="7"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8" borderId="6" applyNumberFormat="0" applyAlignment="0" applyProtection="0"/>
    <xf numFmtId="0" fontId="61" fillId="9" borderId="0" applyNumberFormat="0" applyBorder="0" applyAlignment="0" applyProtection="0"/>
    <xf numFmtId="0" fontId="71" fillId="10" borderId="0" applyNumberFormat="0" applyBorder="0" applyAlignment="0" applyProtection="0"/>
    <xf numFmtId="0" fontId="72" fillId="11" borderId="7" applyNumberFormat="0" applyAlignment="0" applyProtection="0"/>
    <xf numFmtId="0" fontId="0" fillId="12" borderId="0" applyNumberFormat="0" applyBorder="0" applyAlignment="0" applyProtection="0"/>
    <xf numFmtId="0" fontId="73" fillId="11" borderId="6" applyNumberFormat="0" applyAlignment="0" applyProtection="0"/>
    <xf numFmtId="0" fontId="38" fillId="0" borderId="0">
      <alignment/>
      <protection/>
    </xf>
    <xf numFmtId="0" fontId="74" fillId="0" borderId="8" applyNumberFormat="0" applyFill="0" applyAlignment="0" applyProtection="0"/>
    <xf numFmtId="0" fontId="75" fillId="0" borderId="9" applyNumberFormat="0" applyFill="0" applyAlignment="0" applyProtection="0"/>
    <xf numFmtId="0" fontId="76" fillId="13" borderId="0" applyNumberFormat="0" applyBorder="0" applyAlignment="0" applyProtection="0"/>
    <xf numFmtId="0" fontId="77" fillId="14" borderId="0" applyNumberFormat="0" applyBorder="0" applyAlignment="0" applyProtection="0"/>
    <xf numFmtId="0" fontId="61" fillId="15" borderId="0" applyNumberFormat="0" applyBorder="0" applyAlignment="0" applyProtection="0"/>
    <xf numFmtId="0" fontId="0"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0" fillId="23" borderId="0" applyNumberFormat="0" applyBorder="0" applyAlignment="0" applyProtection="0"/>
    <xf numFmtId="0" fontId="6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1" fillId="27" borderId="0" applyNumberFormat="0" applyBorder="0" applyAlignment="0" applyProtection="0"/>
    <xf numFmtId="0" fontId="0"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38" fillId="0" borderId="0">
      <alignment/>
      <protection/>
    </xf>
    <xf numFmtId="0" fontId="0" fillId="31" borderId="0" applyNumberFormat="0" applyBorder="0" applyAlignment="0" applyProtection="0"/>
    <xf numFmtId="0" fontId="61" fillId="32" borderId="0" applyNumberFormat="0" applyBorder="0" applyAlignment="0" applyProtection="0"/>
    <xf numFmtId="43" fontId="47" fillId="0" borderId="0" applyFont="0" applyFill="0" applyBorder="0" applyAlignment="0" applyProtection="0"/>
    <xf numFmtId="179" fontId="38" fillId="0" borderId="0">
      <alignment/>
      <protection/>
    </xf>
    <xf numFmtId="178" fontId="38" fillId="0" borderId="0">
      <alignment/>
      <protection/>
    </xf>
  </cellStyleXfs>
  <cellXfs count="329">
    <xf numFmtId="0" fontId="0" fillId="0" borderId="0" xfId="0" applyFont="1" applyAlignment="1">
      <alignment/>
    </xf>
    <xf numFmtId="0" fontId="78" fillId="0" borderId="0" xfId="0" applyFont="1" applyBorder="1" applyAlignment="1">
      <alignment horizontal="center"/>
    </xf>
    <xf numFmtId="0" fontId="79" fillId="0" borderId="0" xfId="0" applyFont="1" applyAlignment="1">
      <alignment horizontal="justify"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80" fillId="0" borderId="0" xfId="0" applyFont="1" applyAlignment="1">
      <alignment horizontal="lef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0" borderId="10"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6" fillId="25" borderId="10"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20" borderId="12" xfId="0" applyFont="1" applyFill="1" applyBorder="1" applyAlignment="1">
      <alignment horizontal="center" vertical="center" wrapText="1"/>
    </xf>
    <xf numFmtId="0" fontId="6" fillId="20" borderId="13" xfId="0" applyFont="1" applyFill="1" applyBorder="1" applyAlignment="1">
      <alignment horizontal="center" vertical="center" wrapText="1"/>
    </xf>
    <xf numFmtId="0" fontId="6" fillId="25" borderId="12"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20" borderId="14" xfId="0" applyFont="1" applyFill="1" applyBorder="1" applyAlignment="1">
      <alignment horizontal="center" vertical="center" wrapText="1"/>
    </xf>
    <xf numFmtId="0" fontId="6" fillId="20" borderId="15"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6" fillId="25" borderId="1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20" borderId="12" xfId="0" applyFont="1" applyFill="1" applyBorder="1" applyAlignment="1">
      <alignment horizontal="right" vertical="center"/>
    </xf>
    <xf numFmtId="0" fontId="6" fillId="20" borderId="13" xfId="0" applyFont="1" applyFill="1" applyBorder="1" applyAlignment="1">
      <alignment horizontal="left" vertical="center"/>
    </xf>
    <xf numFmtId="180" fontId="6" fillId="25" borderId="12" xfId="0" applyNumberFormat="1" applyFont="1" applyFill="1" applyBorder="1" applyAlignment="1">
      <alignment horizontal="center"/>
    </xf>
    <xf numFmtId="180" fontId="6" fillId="25" borderId="13" xfId="0" applyNumberFormat="1" applyFont="1" applyFill="1" applyBorder="1"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20" borderId="14" xfId="0" applyFont="1" applyFill="1" applyBorder="1" applyAlignment="1">
      <alignment horizontal="right" vertical="center"/>
    </xf>
    <xf numFmtId="0" fontId="6" fillId="20" borderId="15" xfId="0" applyFont="1" applyFill="1" applyBorder="1" applyAlignment="1">
      <alignment horizontal="left" vertical="center"/>
    </xf>
    <xf numFmtId="180" fontId="6" fillId="25" borderId="14" xfId="0" applyNumberFormat="1" applyFont="1" applyFill="1" applyBorder="1" applyAlignment="1">
      <alignment horizontal="center"/>
    </xf>
    <xf numFmtId="180" fontId="6" fillId="25" borderId="15" xfId="0" applyNumberFormat="1" applyFont="1" applyFill="1" applyBorder="1" applyAlignment="1">
      <alignment horizontal="center"/>
    </xf>
    <xf numFmtId="0" fontId="7" fillId="0" borderId="0" xfId="0" applyFont="1" applyAlignment="1">
      <alignment/>
    </xf>
    <xf numFmtId="0" fontId="6" fillId="0" borderId="16" xfId="0" applyFont="1" applyBorder="1" applyAlignment="1">
      <alignment horizontal="center" vertical="center"/>
    </xf>
    <xf numFmtId="0" fontId="6" fillId="0" borderId="17" xfId="0" applyFont="1" applyBorder="1" applyAlignment="1">
      <alignment horizontal="center" vertical="center"/>
    </xf>
    <xf numFmtId="180" fontId="6" fillId="0" borderId="16" xfId="0" applyNumberFormat="1" applyFont="1" applyBorder="1" applyAlignment="1">
      <alignment horizontal="center"/>
    </xf>
    <xf numFmtId="180" fontId="6" fillId="0" borderId="17" xfId="0" applyNumberFormat="1" applyFont="1" applyBorder="1" applyAlignment="1">
      <alignment horizontal="center"/>
    </xf>
    <xf numFmtId="0" fontId="7" fillId="0" borderId="0" xfId="0" applyFont="1" applyBorder="1" applyAlignment="1">
      <alignment/>
    </xf>
    <xf numFmtId="0" fontId="78" fillId="0" borderId="0" xfId="0" applyFont="1" applyFill="1" applyBorder="1" applyAlignment="1">
      <alignment/>
    </xf>
    <xf numFmtId="0" fontId="81" fillId="33" borderId="10" xfId="0" applyFont="1" applyFill="1" applyBorder="1" applyAlignment="1">
      <alignment horizontal="center" vertical="center" wrapText="1"/>
    </xf>
    <xf numFmtId="0" fontId="81" fillId="33" borderId="18" xfId="0" applyFont="1" applyFill="1" applyBorder="1" applyAlignment="1">
      <alignment horizontal="center" vertical="center" wrapText="1"/>
    </xf>
    <xf numFmtId="0" fontId="81" fillId="33" borderId="14" xfId="0" applyFont="1" applyFill="1" applyBorder="1" applyAlignment="1">
      <alignment horizontal="center" vertical="center" wrapText="1"/>
    </xf>
    <xf numFmtId="0" fontId="81" fillId="33" borderId="19" xfId="0" applyFont="1" applyFill="1" applyBorder="1" applyAlignment="1">
      <alignment horizontal="center" vertical="center" wrapText="1"/>
    </xf>
    <xf numFmtId="0" fontId="81" fillId="33" borderId="16" xfId="0" applyFont="1" applyFill="1" applyBorder="1" applyAlignment="1">
      <alignment horizontal="center" vertical="center"/>
    </xf>
    <xf numFmtId="0" fontId="81" fillId="33" borderId="20" xfId="0" applyFont="1" applyFill="1" applyBorder="1" applyAlignment="1">
      <alignment horizontal="center" vertical="center"/>
    </xf>
    <xf numFmtId="0" fontId="81" fillId="33" borderId="17" xfId="0" applyFont="1" applyFill="1" applyBorder="1" applyAlignment="1">
      <alignment horizontal="center" vertical="center"/>
    </xf>
    <xf numFmtId="0" fontId="82" fillId="0" borderId="0" xfId="0" applyFont="1" applyAlignment="1">
      <alignment horizontal="center" vertical="center"/>
    </xf>
    <xf numFmtId="3" fontId="82" fillId="33" borderId="0" xfId="0" applyNumberFormat="1" applyFont="1" applyFill="1" applyBorder="1" applyAlignment="1">
      <alignment horizontal="center" vertical="center"/>
    </xf>
    <xf numFmtId="3" fontId="81" fillId="33" borderId="0" xfId="0" applyNumberFormat="1" applyFont="1" applyFill="1" applyBorder="1" applyAlignment="1">
      <alignment horizontal="center" vertical="center"/>
    </xf>
    <xf numFmtId="0" fontId="10" fillId="0" borderId="0" xfId="0" applyFont="1" applyAlignment="1">
      <alignment horizontal="center" vertical="center"/>
    </xf>
    <xf numFmtId="3" fontId="7" fillId="0" borderId="0" xfId="0" applyNumberFormat="1" applyFont="1" applyAlignment="1">
      <alignment horizontal="center" vertical="center"/>
    </xf>
    <xf numFmtId="0" fontId="0" fillId="0" borderId="12" xfId="0" applyBorder="1" applyAlignment="1">
      <alignment/>
    </xf>
    <xf numFmtId="0" fontId="11" fillId="0" borderId="0" xfId="0" applyFont="1" applyAlignment="1">
      <alignment horizontal="right" vertical="center" textRotation="90"/>
    </xf>
    <xf numFmtId="0" fontId="83" fillId="0" borderId="0" xfId="0" applyFont="1" applyAlignment="1">
      <alignment horizontal="right" vertical="center" textRotation="90"/>
    </xf>
    <xf numFmtId="0" fontId="0" fillId="17" borderId="21" xfId="0" applyFill="1" applyBorder="1" applyAlignment="1">
      <alignment/>
    </xf>
    <xf numFmtId="180" fontId="7" fillId="0" borderId="0" xfId="0" applyNumberFormat="1" applyFont="1" applyAlignment="1">
      <alignment horizontal="center"/>
    </xf>
    <xf numFmtId="0" fontId="0" fillId="17" borderId="22" xfId="0" applyFill="1" applyBorder="1" applyAlignment="1">
      <alignment/>
    </xf>
    <xf numFmtId="0" fontId="0" fillId="0" borderId="14" xfId="0" applyBorder="1" applyAlignment="1">
      <alignment/>
    </xf>
    <xf numFmtId="0" fontId="0" fillId="25" borderId="18" xfId="0" applyFill="1" applyBorder="1" applyAlignment="1">
      <alignment/>
    </xf>
    <xf numFmtId="181" fontId="7" fillId="25" borderId="18" xfId="0" applyNumberFormat="1" applyFont="1" applyFill="1" applyBorder="1" applyAlignment="1">
      <alignment horizontal="left" vertical="center"/>
    </xf>
    <xf numFmtId="0" fontId="0" fillId="25" borderId="0" xfId="0" applyFill="1" applyBorder="1" applyAlignment="1">
      <alignment/>
    </xf>
    <xf numFmtId="181" fontId="7" fillId="25" borderId="0" xfId="0" applyNumberFormat="1" applyFont="1" applyFill="1" applyBorder="1" applyAlignment="1">
      <alignment horizontal="left" vertical="center"/>
    </xf>
    <xf numFmtId="0" fontId="11" fillId="25" borderId="0" xfId="0" applyFont="1" applyFill="1" applyAlignment="1">
      <alignment horizontal="center" vertical="center"/>
    </xf>
    <xf numFmtId="0" fontId="81" fillId="33" borderId="11"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1" fillId="33" borderId="15" xfId="0" applyFont="1" applyFill="1" applyBorder="1" applyAlignment="1">
      <alignment horizontal="center" vertical="center" wrapText="1"/>
    </xf>
    <xf numFmtId="0" fontId="82" fillId="34" borderId="12" xfId="0" applyFont="1" applyFill="1" applyBorder="1" applyAlignment="1">
      <alignment horizontal="center" vertical="center" wrapText="1"/>
    </xf>
    <xf numFmtId="0" fontId="81" fillId="33" borderId="0" xfId="0" applyFont="1" applyFill="1" applyBorder="1" applyAlignment="1">
      <alignment horizontal="center" vertical="center"/>
    </xf>
    <xf numFmtId="0" fontId="82" fillId="34" borderId="14" xfId="0" applyFont="1" applyFill="1" applyBorder="1" applyAlignment="1">
      <alignment horizontal="center" vertical="center" wrapText="1"/>
    </xf>
    <xf numFmtId="4" fontId="82" fillId="33" borderId="0" xfId="0" applyNumberFormat="1" applyFont="1" applyFill="1" applyBorder="1" applyAlignment="1">
      <alignment horizontal="center" vertical="center"/>
    </xf>
    <xf numFmtId="3" fontId="82" fillId="34" borderId="16" xfId="0" applyNumberFormat="1" applyFont="1" applyFill="1" applyBorder="1" applyAlignment="1">
      <alignment horizontal="center" vertical="center"/>
    </xf>
    <xf numFmtId="4" fontId="82" fillId="0" borderId="0" xfId="0" applyNumberFormat="1" applyFont="1" applyAlignment="1">
      <alignment horizontal="center" vertical="center"/>
    </xf>
    <xf numFmtId="3" fontId="82" fillId="0" borderId="0" xfId="0" applyNumberFormat="1" applyFont="1" applyAlignment="1">
      <alignment horizontal="center" vertical="center"/>
    </xf>
    <xf numFmtId="4" fontId="81" fillId="33" borderId="0" xfId="0" applyNumberFormat="1" applyFont="1" applyFill="1" applyBorder="1" applyAlignment="1">
      <alignment horizontal="center" vertical="center"/>
    </xf>
    <xf numFmtId="0" fontId="79" fillId="0" borderId="0" xfId="0" applyFont="1" applyAlignment="1">
      <alignment vertical="top" wrapText="1"/>
    </xf>
    <xf numFmtId="0" fontId="80" fillId="0" borderId="0" xfId="0" applyFont="1" applyAlignment="1">
      <alignment vertical="center"/>
    </xf>
    <xf numFmtId="0" fontId="84" fillId="0" borderId="0" xfId="0" applyFont="1" applyAlignment="1">
      <alignment vertical="top" wrapText="1"/>
    </xf>
    <xf numFmtId="0" fontId="0" fillId="0" borderId="0" xfId="0" applyAlignment="1">
      <alignment vertical="top" wrapText="1"/>
    </xf>
    <xf numFmtId="0" fontId="82" fillId="34" borderId="18" xfId="0" applyFont="1" applyFill="1" applyBorder="1" applyAlignment="1">
      <alignment horizontal="center" vertical="center" wrapText="1"/>
    </xf>
    <xf numFmtId="0" fontId="82" fillId="34" borderId="11" xfId="0" applyFont="1" applyFill="1" applyBorder="1" applyAlignment="1">
      <alignment horizontal="center" vertical="center" wrapText="1"/>
    </xf>
    <xf numFmtId="0" fontId="82" fillId="34" borderId="0" xfId="0" applyFont="1" applyFill="1" applyBorder="1" applyAlignment="1">
      <alignment horizontal="center" vertical="center" wrapText="1"/>
    </xf>
    <xf numFmtId="0" fontId="82" fillId="34" borderId="13" xfId="0" applyFont="1" applyFill="1" applyBorder="1" applyAlignment="1">
      <alignment horizontal="center" vertical="center" wrapText="1"/>
    </xf>
    <xf numFmtId="0" fontId="82" fillId="34" borderId="19" xfId="0" applyFont="1" applyFill="1" applyBorder="1" applyAlignment="1">
      <alignment horizontal="center" vertical="center" wrapText="1"/>
    </xf>
    <xf numFmtId="0" fontId="82" fillId="34" borderId="15" xfId="0" applyFont="1" applyFill="1" applyBorder="1" applyAlignment="1">
      <alignment horizontal="center" vertical="center" wrapText="1"/>
    </xf>
    <xf numFmtId="3" fontId="82" fillId="34" borderId="20" xfId="0" applyNumberFormat="1" applyFont="1" applyFill="1" applyBorder="1" applyAlignment="1">
      <alignment horizontal="center" vertical="center"/>
    </xf>
    <xf numFmtId="3" fontId="82" fillId="34" borderId="17" xfId="0" applyNumberFormat="1" applyFont="1" applyFill="1" applyBorder="1" applyAlignment="1">
      <alignment horizontal="center" vertical="center"/>
    </xf>
    <xf numFmtId="0" fontId="80" fillId="0" borderId="0" xfId="0" applyFont="1" applyAlignment="1">
      <alignment horizontal="center"/>
    </xf>
    <xf numFmtId="0" fontId="10" fillId="0" borderId="0" xfId="0" applyFont="1" applyAlignment="1">
      <alignment vertical="center"/>
    </xf>
    <xf numFmtId="0" fontId="0" fillId="0" borderId="0" xfId="0" applyBorder="1" applyAlignment="1">
      <alignment/>
    </xf>
    <xf numFmtId="0" fontId="1" fillId="0" borderId="0" xfId="0" applyFont="1" applyBorder="1" applyAlignment="1">
      <alignment/>
    </xf>
    <xf numFmtId="0" fontId="14" fillId="0" borderId="0" xfId="0" applyFont="1" applyBorder="1" applyAlignment="1">
      <alignment vertical="center"/>
    </xf>
    <xf numFmtId="0" fontId="11" fillId="0" borderId="0" xfId="0" applyFont="1" applyAlignment="1">
      <alignment vertical="center"/>
    </xf>
    <xf numFmtId="0" fontId="82" fillId="0" borderId="0" xfId="0" applyFont="1" applyAlignment="1">
      <alignment/>
    </xf>
    <xf numFmtId="0" fontId="0" fillId="0" borderId="0" xfId="0" applyAlignment="1">
      <alignment horizontal="center" vertical="center"/>
    </xf>
    <xf numFmtId="0" fontId="82" fillId="0" borderId="0" xfId="0" applyFont="1" applyAlignment="1">
      <alignment horizontal="center"/>
    </xf>
    <xf numFmtId="0" fontId="15" fillId="0" borderId="0" xfId="0" applyFont="1" applyBorder="1" applyAlignment="1">
      <alignment vertical="center" wrapText="1"/>
    </xf>
    <xf numFmtId="0" fontId="7" fillId="0" borderId="0" xfId="0" applyFont="1" applyBorder="1" applyAlignment="1">
      <alignment vertical="top" wrapText="1"/>
    </xf>
    <xf numFmtId="0" fontId="0" fillId="0" borderId="0" xfId="0" applyAlignment="1">
      <alignment horizontal="justify" vertical="top" wrapText="1"/>
    </xf>
    <xf numFmtId="3" fontId="7" fillId="0" borderId="0" xfId="0" applyNumberFormat="1" applyFont="1" applyAlignment="1">
      <alignment vertical="center"/>
    </xf>
    <xf numFmtId="0" fontId="0" fillId="17" borderId="10" xfId="0" applyFill="1" applyBorder="1" applyAlignment="1">
      <alignment/>
    </xf>
    <xf numFmtId="0" fontId="0" fillId="17" borderId="11" xfId="0" applyFill="1" applyBorder="1" applyAlignment="1">
      <alignment/>
    </xf>
    <xf numFmtId="0" fontId="0" fillId="17" borderId="12" xfId="0" applyFill="1" applyBorder="1" applyAlignment="1">
      <alignment/>
    </xf>
    <xf numFmtId="0" fontId="0" fillId="17" borderId="13" xfId="0" applyFill="1" applyBorder="1" applyAlignment="1">
      <alignment/>
    </xf>
    <xf numFmtId="0" fontId="0" fillId="17" borderId="14" xfId="0" applyFill="1" applyBorder="1" applyAlignment="1">
      <alignment/>
    </xf>
    <xf numFmtId="0" fontId="0" fillId="17" borderId="15" xfId="0" applyFill="1" applyBorder="1" applyAlignment="1">
      <alignment/>
    </xf>
    <xf numFmtId="181" fontId="7" fillId="25" borderId="18" xfId="0" applyNumberFormat="1" applyFont="1" applyFill="1" applyBorder="1" applyAlignment="1">
      <alignment horizontal="center" vertical="center"/>
    </xf>
    <xf numFmtId="0" fontId="0" fillId="17" borderId="10" xfId="0" applyFill="1" applyBorder="1" applyAlignment="1">
      <alignment horizontal="center"/>
    </xf>
    <xf numFmtId="0" fontId="0" fillId="17" borderId="11" xfId="0" applyFill="1" applyBorder="1" applyAlignment="1">
      <alignment horizontal="center"/>
    </xf>
    <xf numFmtId="0" fontId="0" fillId="17" borderId="12" xfId="0" applyFill="1" applyBorder="1" applyAlignment="1">
      <alignment horizontal="center"/>
    </xf>
    <xf numFmtId="0" fontId="0" fillId="17" borderId="13" xfId="0" applyFill="1" applyBorder="1" applyAlignment="1">
      <alignment horizontal="center"/>
    </xf>
    <xf numFmtId="0" fontId="0" fillId="17" borderId="14" xfId="0" applyFill="1" applyBorder="1" applyAlignment="1">
      <alignment horizontal="center"/>
    </xf>
    <xf numFmtId="0" fontId="0" fillId="17" borderId="15" xfId="0" applyFill="1" applyBorder="1" applyAlignment="1">
      <alignment horizontal="center"/>
    </xf>
    <xf numFmtId="181" fontId="7" fillId="25" borderId="0" xfId="0" applyNumberFormat="1" applyFont="1" applyFill="1" applyBorder="1" applyAlignment="1">
      <alignment horizontal="center" vertical="center"/>
    </xf>
    <xf numFmtId="0" fontId="0" fillId="17" borderId="18" xfId="0" applyFill="1" applyBorder="1" applyAlignment="1">
      <alignment horizontal="center"/>
    </xf>
    <xf numFmtId="0" fontId="0" fillId="17" borderId="0" xfId="0" applyFill="1" applyBorder="1" applyAlignment="1">
      <alignment horizontal="center"/>
    </xf>
    <xf numFmtId="0" fontId="0" fillId="17" borderId="19" xfId="0" applyFill="1" applyBorder="1" applyAlignment="1">
      <alignment horizontal="center"/>
    </xf>
    <xf numFmtId="0" fontId="11" fillId="25" borderId="0" xfId="0" applyFont="1" applyFill="1" applyAlignment="1">
      <alignment vertical="center"/>
    </xf>
    <xf numFmtId="0" fontId="15" fillId="0" borderId="0" xfId="0" applyFont="1" applyBorder="1" applyAlignment="1">
      <alignment horizontal="center" vertical="center" wrapText="1"/>
    </xf>
    <xf numFmtId="49"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xf>
    <xf numFmtId="3" fontId="6" fillId="0" borderId="0" xfId="0" applyNumberFormat="1" applyFont="1" applyBorder="1" applyAlignment="1">
      <alignment horizontal="left" vertical="center"/>
    </xf>
    <xf numFmtId="3" fontId="6" fillId="0" borderId="0" xfId="0" applyNumberFormat="1" applyFont="1" applyBorder="1" applyAlignment="1">
      <alignment vertical="center"/>
    </xf>
    <xf numFmtId="0" fontId="11"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justify" vertical="top"/>
    </xf>
    <xf numFmtId="4" fontId="7" fillId="0" borderId="0" xfId="0" applyNumberFormat="1" applyFont="1" applyBorder="1" applyAlignment="1">
      <alignment/>
    </xf>
    <xf numFmtId="0" fontId="10"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horizontal="justify" vertical="top" wrapText="1"/>
    </xf>
    <xf numFmtId="0" fontId="15" fillId="0" borderId="0" xfId="0" applyFont="1" applyBorder="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75" fillId="0" borderId="0" xfId="0" applyFont="1" applyAlignment="1">
      <alignment horizontal="center" vertical="center"/>
    </xf>
    <xf numFmtId="0" fontId="75"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9" fillId="0" borderId="10" xfId="0" applyFont="1" applyBorder="1" applyAlignment="1">
      <alignment horizontal="center" vertical="center"/>
    </xf>
    <xf numFmtId="0" fontId="79" fillId="0" borderId="11" xfId="0" applyFont="1" applyBorder="1" applyAlignment="1">
      <alignment horizontal="center" vertical="center"/>
    </xf>
    <xf numFmtId="0" fontId="79" fillId="0" borderId="12" xfId="0" applyFont="1" applyBorder="1" applyAlignment="1">
      <alignment horizontal="center" vertical="center"/>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9" fillId="0" borderId="0" xfId="0" applyFont="1" applyAlignment="1">
      <alignment/>
    </xf>
    <xf numFmtId="0" fontId="79" fillId="0" borderId="0" xfId="0" applyFont="1" applyAlignment="1">
      <alignment horizontal="center"/>
    </xf>
    <xf numFmtId="0" fontId="79"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vertical="top"/>
    </xf>
    <xf numFmtId="182" fontId="7" fillId="0" borderId="0" xfId="0" applyNumberFormat="1" applyFont="1" applyAlignment="1">
      <alignment vertical="center"/>
    </xf>
    <xf numFmtId="0" fontId="7" fillId="0" borderId="0" xfId="0" applyFont="1" applyBorder="1" applyAlignment="1">
      <alignment horizontal="left" vertical="top" wrapText="1"/>
    </xf>
    <xf numFmtId="0" fontId="7" fillId="0" borderId="0"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0"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7" fillId="0" borderId="18" xfId="0" applyFont="1" applyBorder="1" applyAlignment="1">
      <alignment vertical="center"/>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7" fillId="0" borderId="0" xfId="0" applyFont="1" applyBorder="1" applyAlignment="1">
      <alignment vertical="center" wrapText="1"/>
    </xf>
    <xf numFmtId="0" fontId="15" fillId="0" borderId="0" xfId="0" applyFont="1" applyAlignment="1">
      <alignment/>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1" fillId="0" borderId="28" xfId="0" applyFont="1" applyBorder="1" applyAlignment="1">
      <alignment vertical="center" wrapText="1"/>
    </xf>
    <xf numFmtId="0" fontId="7" fillId="0" borderId="0" xfId="0" applyFont="1" applyBorder="1" applyAlignment="1">
      <alignment horizontal="justify"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7" fillId="0" borderId="0"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65" fillId="0" borderId="0"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7" fillId="0" borderId="0" xfId="0" applyFont="1" applyBorder="1" applyAlignment="1">
      <alignment vertical="top" wrapText="1"/>
    </xf>
    <xf numFmtId="0" fontId="7" fillId="0" borderId="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30" xfId="0" applyFont="1" applyBorder="1" applyAlignment="1">
      <alignment horizontal="center" vertical="center" wrapText="1"/>
    </xf>
    <xf numFmtId="0" fontId="1" fillId="0" borderId="23" xfId="0" applyFont="1" applyBorder="1" applyAlignment="1">
      <alignment horizontal="center" vertical="center" wrapText="1"/>
    </xf>
    <xf numFmtId="0" fontId="65" fillId="0" borderId="24" xfId="0" applyFont="1" applyBorder="1" applyAlignment="1">
      <alignment horizontal="center" vertical="center"/>
    </xf>
    <xf numFmtId="0" fontId="7" fillId="0" borderId="19" xfId="0" applyFont="1" applyBorder="1" applyAlignment="1">
      <alignment/>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85" fillId="0" borderId="27" xfId="0" applyFont="1" applyBorder="1" applyAlignment="1">
      <alignment horizontal="center" vertical="center" wrapText="1"/>
    </xf>
    <xf numFmtId="0" fontId="85" fillId="0" borderId="30" xfId="0" applyFont="1" applyBorder="1" applyAlignment="1">
      <alignment horizontal="center" vertical="center" wrapText="1"/>
    </xf>
    <xf numFmtId="0" fontId="7" fillId="0" borderId="0" xfId="0" applyFont="1" applyAlignment="1">
      <alignment vertical="center"/>
    </xf>
    <xf numFmtId="0" fontId="15" fillId="0" borderId="0" xfId="0" applyFont="1" applyAlignment="1">
      <alignment horizontal="center"/>
    </xf>
    <xf numFmtId="0" fontId="15" fillId="0" borderId="0" xfId="0" applyFont="1" applyAlignment="1">
      <alignment/>
    </xf>
    <xf numFmtId="0" fontId="15" fillId="0" borderId="19" xfId="0" applyFont="1" applyBorder="1" applyAlignment="1">
      <alignment horizontal="center"/>
    </xf>
    <xf numFmtId="0" fontId="15" fillId="0" borderId="0" xfId="0" applyFont="1" applyBorder="1" applyAlignment="1">
      <alignment horizontal="left" vertical="top" wrapText="1"/>
    </xf>
    <xf numFmtId="0" fontId="7" fillId="0" borderId="0" xfId="0" applyFont="1" applyAlignment="1">
      <alignment/>
    </xf>
    <xf numFmtId="0" fontId="1" fillId="0" borderId="0" xfId="0" applyFont="1" applyAlignment="1">
      <alignment/>
    </xf>
    <xf numFmtId="0" fontId="86" fillId="0" borderId="0" xfId="0" applyFont="1" applyAlignment="1">
      <alignment horizontal="center" vertical="center" wrapText="1"/>
    </xf>
    <xf numFmtId="0" fontId="79" fillId="0" borderId="0" xfId="0" applyFont="1" applyBorder="1" applyAlignment="1">
      <alignment horizontal="center"/>
    </xf>
    <xf numFmtId="0" fontId="80" fillId="0" borderId="0" xfId="0" applyFont="1" applyAlignment="1">
      <alignment horizontal="center" vertical="center"/>
    </xf>
    <xf numFmtId="0" fontId="87" fillId="0" borderId="0" xfId="0" applyFont="1" applyAlignment="1">
      <alignment horizontal="center" vertical="center"/>
    </xf>
    <xf numFmtId="0" fontId="22" fillId="0" borderId="0" xfId="0" applyFont="1" applyBorder="1" applyAlignment="1">
      <alignment vertical="center" wrapText="1"/>
    </xf>
    <xf numFmtId="0" fontId="88"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xf>
    <xf numFmtId="0" fontId="7" fillId="0" borderId="0" xfId="0" applyFont="1" applyBorder="1" applyAlignment="1">
      <alignment wrapText="1"/>
    </xf>
    <xf numFmtId="0" fontId="4" fillId="0" borderId="0" xfId="0" applyFont="1" applyBorder="1" applyAlignment="1">
      <alignment horizontal="center" wrapText="1"/>
    </xf>
    <xf numFmtId="0" fontId="7" fillId="0" borderId="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xf>
    <xf numFmtId="0" fontId="4" fillId="0" borderId="0" xfId="0" applyFont="1" applyAlignment="1">
      <alignment horizontal="center" vertical="center"/>
    </xf>
    <xf numFmtId="0" fontId="15" fillId="0" borderId="0" xfId="0" applyFont="1" applyBorder="1" applyAlignment="1">
      <alignment/>
    </xf>
    <xf numFmtId="0" fontId="89" fillId="0" borderId="0" xfId="0" applyFont="1" applyBorder="1" applyAlignment="1">
      <alignment vertical="center" wrapText="1"/>
    </xf>
    <xf numFmtId="0" fontId="4" fillId="0" borderId="0" xfId="0" applyFont="1" applyBorder="1" applyAlignment="1">
      <alignment horizontal="center" vertical="center" wrapText="1"/>
    </xf>
    <xf numFmtId="4" fontId="1" fillId="0" borderId="0" xfId="0" applyNumberFormat="1" applyFont="1" applyAlignment="1">
      <alignment/>
    </xf>
    <xf numFmtId="0" fontId="7" fillId="0" borderId="0" xfId="0" applyFont="1" applyBorder="1" applyAlignment="1">
      <alignment horizontal="justify" vertical="center" wrapText="1"/>
    </xf>
    <xf numFmtId="0" fontId="85" fillId="0" borderId="0" xfId="0" applyFont="1" applyBorder="1" applyAlignment="1">
      <alignment vertical="top" wrapText="1"/>
    </xf>
    <xf numFmtId="4" fontId="7" fillId="0" borderId="0" xfId="0" applyNumberFormat="1" applyFont="1" applyAlignment="1">
      <alignment/>
    </xf>
    <xf numFmtId="0" fontId="7" fillId="0" borderId="0" xfId="0" applyFont="1" applyBorder="1" applyAlignment="1">
      <alignment horizontal="left" vertical="center"/>
    </xf>
    <xf numFmtId="4" fontId="7" fillId="0" borderId="0" xfId="0" applyNumberFormat="1" applyFont="1" applyBorder="1" applyAlignment="1">
      <alignment/>
    </xf>
    <xf numFmtId="0" fontId="6" fillId="0" borderId="0" xfId="0" applyFont="1" applyBorder="1" applyAlignment="1">
      <alignment horizontal="left" vertical="center"/>
    </xf>
    <xf numFmtId="0" fontId="1" fillId="0" borderId="0" xfId="0" applyFont="1" applyBorder="1" applyAlignment="1">
      <alignment horizontal="center" vertical="top" wrapText="1"/>
    </xf>
    <xf numFmtId="0" fontId="6" fillId="0" borderId="0" xfId="0" applyFont="1" applyBorder="1" applyAlignment="1">
      <alignment horizontal="left" vertical="top" wrapText="1"/>
    </xf>
    <xf numFmtId="0" fontId="1" fillId="0" borderId="0" xfId="0" applyFont="1" applyBorder="1" applyAlignment="1">
      <alignment horizontal="justify" vertical="top" wrapText="1"/>
    </xf>
    <xf numFmtId="0" fontId="6" fillId="0" borderId="0" xfId="0" applyFont="1" applyBorder="1" applyAlignment="1">
      <alignment horizontal="left"/>
    </xf>
    <xf numFmtId="0" fontId="6" fillId="0" borderId="0" xfId="0" applyFont="1" applyBorder="1" applyAlignment="1">
      <alignment horizontal="left" vertical="center" wrapText="1"/>
    </xf>
    <xf numFmtId="183" fontId="7" fillId="0" borderId="0" xfId="0" applyNumberFormat="1" applyFont="1" applyBorder="1" applyAlignment="1">
      <alignment/>
    </xf>
    <xf numFmtId="0" fontId="4" fillId="0" borderId="0" xfId="0" applyFont="1" applyAlignment="1">
      <alignment horizontal="center" vertical="center" wrapText="1"/>
    </xf>
    <xf numFmtId="184" fontId="7" fillId="0" borderId="0" xfId="0" applyNumberFormat="1" applyFont="1" applyBorder="1" applyAlignment="1">
      <alignment/>
    </xf>
    <xf numFmtId="0" fontId="25" fillId="0" borderId="0" xfId="0" applyFont="1" applyBorder="1" applyAlignment="1">
      <alignment horizontal="center" vertical="center"/>
    </xf>
    <xf numFmtId="182" fontId="7" fillId="0" borderId="0" xfId="0" applyNumberFormat="1" applyFont="1" applyBorder="1" applyAlignment="1">
      <alignment vertical="center" wrapText="1"/>
    </xf>
    <xf numFmtId="0" fontId="15" fillId="0" borderId="0" xfId="0" applyFont="1" applyBorder="1" applyAlignment="1">
      <alignment horizontal="center" vertical="top" wrapText="1"/>
    </xf>
    <xf numFmtId="0" fontId="15" fillId="0" borderId="19" xfId="0" applyFont="1" applyBorder="1" applyAlignment="1">
      <alignment horizontal="left" vertical="center" wrapText="1"/>
    </xf>
    <xf numFmtId="0" fontId="0" fillId="0" borderId="0" xfId="0" applyAlignment="1">
      <alignment horizontal="justify" vertical="top"/>
    </xf>
    <xf numFmtId="0" fontId="6" fillId="0" borderId="0" xfId="0" applyFont="1" applyBorder="1" applyAlignment="1">
      <alignment vertical="center" wrapText="1"/>
    </xf>
    <xf numFmtId="49" fontId="15" fillId="0" borderId="0" xfId="0" applyNumberFormat="1" applyFont="1" applyAlignment="1">
      <alignment horizontal="center" vertical="center"/>
    </xf>
    <xf numFmtId="0" fontId="6" fillId="0" borderId="18" xfId="0" applyFont="1" applyBorder="1" applyAlignment="1">
      <alignment horizontal="center" vertical="center" wrapText="1"/>
    </xf>
    <xf numFmtId="0" fontId="6" fillId="2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15" fillId="0" borderId="0" xfId="0" applyFont="1" applyBorder="1" applyAlignment="1">
      <alignment horizontal="center"/>
    </xf>
    <xf numFmtId="0" fontId="15" fillId="0" borderId="0" xfId="0" applyFont="1" applyAlignment="1">
      <alignment vertical="center"/>
    </xf>
    <xf numFmtId="0" fontId="15" fillId="0" borderId="0" xfId="0" applyFont="1" applyBorder="1" applyAlignment="1">
      <alignment wrapText="1"/>
    </xf>
    <xf numFmtId="0" fontId="7" fillId="0" borderId="0" xfId="0" applyFont="1" applyBorder="1" applyAlignment="1">
      <alignment horizontal="right" vertical="center" wrapText="1"/>
    </xf>
    <xf numFmtId="0" fontId="26" fillId="0" borderId="0" xfId="0" applyFont="1" applyAlignment="1">
      <alignment horizontal="center" vertical="center"/>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7" fillId="0" borderId="0" xfId="0" applyFont="1" applyBorder="1" applyAlignment="1">
      <alignment vertical="center"/>
    </xf>
    <xf numFmtId="0" fontId="28" fillId="0" borderId="0" xfId="0" applyFont="1" applyBorder="1" applyAlignment="1">
      <alignment horizontal="center" vertical="center" wrapText="1"/>
    </xf>
    <xf numFmtId="0" fontId="15" fillId="0" borderId="19" xfId="0" applyFont="1" applyBorder="1" applyAlignment="1">
      <alignment/>
    </xf>
    <xf numFmtId="0" fontId="15" fillId="0" borderId="18" xfId="0" applyFont="1" applyBorder="1" applyAlignment="1">
      <alignment horizontal="center"/>
    </xf>
    <xf numFmtId="0" fontId="6" fillId="25" borderId="18" xfId="0" applyFont="1" applyFill="1" applyBorder="1" applyAlignment="1">
      <alignment horizontal="center" vertical="center" wrapText="1"/>
    </xf>
    <xf numFmtId="0" fontId="15" fillId="0" borderId="0" xfId="0" applyFont="1" applyBorder="1" applyAlignment="1">
      <alignment vertical="center"/>
    </xf>
    <xf numFmtId="181" fontId="4" fillId="0" borderId="0" xfId="0" applyNumberFormat="1" applyFont="1" applyBorder="1" applyAlignment="1">
      <alignment horizontal="center" vertical="center"/>
    </xf>
    <xf numFmtId="3" fontId="15" fillId="0" borderId="0" xfId="0" applyNumberFormat="1" applyFont="1" applyBorder="1" applyAlignment="1">
      <alignment horizontal="center" vertical="center"/>
    </xf>
    <xf numFmtId="0" fontId="10" fillId="0" borderId="0" xfId="0" applyFont="1" applyAlignment="1">
      <alignment horizontal="center" vertical="center" wrapText="1"/>
    </xf>
    <xf numFmtId="182" fontId="7" fillId="0" borderId="0" xfId="0" applyNumberFormat="1" applyFont="1" applyFill="1" applyBorder="1" applyAlignment="1">
      <alignment vertical="center" wrapText="1"/>
    </xf>
    <xf numFmtId="0" fontId="15" fillId="0" borderId="0" xfId="0" applyFont="1" applyBorder="1" applyAlignment="1">
      <alignment horizontal="center" wrapText="1"/>
    </xf>
    <xf numFmtId="0" fontId="7" fillId="0" borderId="0" xfId="0" applyFont="1" applyFill="1" applyBorder="1" applyAlignment="1">
      <alignment vertical="center" wrapText="1"/>
    </xf>
    <xf numFmtId="49" fontId="7" fillId="0" borderId="0" xfId="0" applyNumberFormat="1" applyFont="1" applyBorder="1" applyAlignment="1">
      <alignment vertical="center" wrapText="1"/>
    </xf>
    <xf numFmtId="4" fontId="7" fillId="0" borderId="0" xfId="0" applyNumberFormat="1" applyFont="1" applyBorder="1" applyAlignment="1">
      <alignment vertical="top" wrapText="1"/>
    </xf>
    <xf numFmtId="0" fontId="4" fillId="0" borderId="0" xfId="0" applyFont="1" applyAlignment="1">
      <alignment vertical="center"/>
    </xf>
    <xf numFmtId="0" fontId="6" fillId="0" borderId="10" xfId="0" applyFont="1" applyBorder="1" applyAlignment="1">
      <alignment horizontal="center" vertical="center"/>
    </xf>
    <xf numFmtId="0" fontId="15" fillId="0" borderId="0" xfId="0" applyFont="1" applyBorder="1" applyAlignment="1">
      <alignment horizontal="right" vertical="center" wrapText="1"/>
    </xf>
    <xf numFmtId="0" fontId="7" fillId="0" borderId="0" xfId="0" applyFont="1" applyAlignment="1">
      <alignment horizontal="justify" vertical="top"/>
    </xf>
    <xf numFmtId="0" fontId="6" fillId="0" borderId="0" xfId="0" applyFont="1" applyBorder="1" applyAlignment="1">
      <alignment horizontal="center" vertical="center" wrapText="1"/>
    </xf>
    <xf numFmtId="0" fontId="6" fillId="20" borderId="0"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20" borderId="19"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20" borderId="12" xfId="0" applyFont="1" applyFill="1" applyBorder="1" applyAlignment="1">
      <alignment horizontal="center" vertical="center"/>
    </xf>
    <xf numFmtId="0" fontId="6" fillId="20" borderId="0" xfId="0" applyFont="1" applyFill="1" applyBorder="1" applyAlignment="1">
      <alignment horizontal="center" vertical="center"/>
    </xf>
    <xf numFmtId="0" fontId="6" fillId="20" borderId="13" xfId="0" applyFont="1" applyFill="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20" borderId="16" xfId="0" applyFont="1" applyFill="1" applyBorder="1" applyAlignment="1">
      <alignment horizontal="center" vertical="center"/>
    </xf>
    <xf numFmtId="0" fontId="6" fillId="20" borderId="20" xfId="0" applyFont="1" applyFill="1" applyBorder="1" applyAlignment="1">
      <alignment horizontal="center" vertical="center"/>
    </xf>
    <xf numFmtId="0" fontId="6" fillId="20" borderId="17" xfId="0" applyFont="1" applyFill="1" applyBorder="1" applyAlignment="1">
      <alignment horizontal="center" vertical="center"/>
    </xf>
    <xf numFmtId="0" fontId="6" fillId="0" borderId="0" xfId="0" applyFont="1" applyBorder="1" applyAlignment="1">
      <alignment/>
    </xf>
    <xf numFmtId="180" fontId="15" fillId="0" borderId="0" xfId="0" applyNumberFormat="1" applyFont="1" applyBorder="1" applyAlignment="1">
      <alignment horizontal="center" vertical="center" wrapText="1"/>
    </xf>
    <xf numFmtId="0" fontId="6" fillId="25" borderId="0" xfId="0" applyFont="1" applyFill="1" applyBorder="1" applyAlignment="1">
      <alignment horizontal="center" vertical="center" wrapText="1"/>
    </xf>
    <xf numFmtId="0" fontId="6" fillId="25" borderId="19" xfId="0" applyFont="1" applyFill="1" applyBorder="1" applyAlignment="1">
      <alignment horizontal="center" vertical="center" wrapText="1"/>
    </xf>
    <xf numFmtId="180" fontId="6" fillId="25" borderId="12" xfId="0" applyNumberFormat="1" applyFont="1" applyFill="1" applyBorder="1" applyAlignment="1">
      <alignment horizontal="center" vertical="center"/>
    </xf>
    <xf numFmtId="180" fontId="6" fillId="25" borderId="0" xfId="0" applyNumberFormat="1" applyFont="1" applyFill="1" applyBorder="1" applyAlignment="1">
      <alignment horizontal="center" vertical="center"/>
    </xf>
    <xf numFmtId="180" fontId="6" fillId="25" borderId="13" xfId="0" applyNumberFormat="1" applyFont="1" applyFill="1" applyBorder="1" applyAlignment="1">
      <alignment horizontal="center" vertical="center"/>
    </xf>
    <xf numFmtId="180" fontId="6" fillId="25" borderId="0" xfId="0" applyNumberFormat="1" applyFont="1" applyFill="1" applyBorder="1" applyAlignment="1">
      <alignment horizontal="center"/>
    </xf>
    <xf numFmtId="180" fontId="6" fillId="25" borderId="16" xfId="0" applyNumberFormat="1" applyFont="1" applyFill="1" applyBorder="1" applyAlignment="1">
      <alignment horizontal="center"/>
    </xf>
    <xf numFmtId="180" fontId="6" fillId="25" borderId="20" xfId="0" applyNumberFormat="1" applyFont="1" applyFill="1" applyBorder="1" applyAlignment="1">
      <alignment horizontal="center"/>
    </xf>
    <xf numFmtId="180" fontId="6" fillId="25" borderId="17" xfId="0" applyNumberFormat="1" applyFont="1" applyFill="1" applyBorder="1" applyAlignment="1">
      <alignment horizontal="center"/>
    </xf>
    <xf numFmtId="0" fontId="6" fillId="0" borderId="0" xfId="0" applyFont="1" applyBorder="1" applyAlignment="1">
      <alignment/>
    </xf>
    <xf numFmtId="180" fontId="6" fillId="0" borderId="0" xfId="0" applyNumberFormat="1" applyFont="1" applyBorder="1" applyAlignment="1">
      <alignment/>
    </xf>
    <xf numFmtId="3" fontId="15" fillId="0" borderId="0" xfId="0" applyNumberFormat="1" applyFont="1" applyAlignment="1">
      <alignment horizontal="center" vertical="center"/>
    </xf>
    <xf numFmtId="0" fontId="11" fillId="0" borderId="0" xfId="0" applyFont="1" applyAlignment="1">
      <alignment horizontal="center" vertical="center" textRotation="90"/>
    </xf>
    <xf numFmtId="49" fontId="15" fillId="0" borderId="0" xfId="0" applyNumberFormat="1" applyFont="1" applyBorder="1" applyAlignment="1">
      <alignment vertical="center" wrapText="1"/>
    </xf>
    <xf numFmtId="0" fontId="11" fillId="0" borderId="0" xfId="0" applyFont="1" applyAlignment="1">
      <alignment vertical="center" textRotation="90"/>
    </xf>
    <xf numFmtId="0" fontId="83" fillId="0" borderId="0" xfId="0" applyFont="1" applyAlignment="1">
      <alignment vertical="center" textRotation="90"/>
    </xf>
    <xf numFmtId="3" fontId="7" fillId="0" borderId="0" xfId="0" applyNumberFormat="1" applyFont="1" applyBorder="1" applyAlignment="1">
      <alignment vertical="center"/>
    </xf>
    <xf numFmtId="0" fontId="28" fillId="0" borderId="0" xfId="0" applyFont="1" applyBorder="1" applyAlignment="1">
      <alignment vertical="top"/>
    </xf>
    <xf numFmtId="181" fontId="7" fillId="0" borderId="0" xfId="0" applyNumberFormat="1" applyFont="1" applyBorder="1" applyAlignment="1">
      <alignment vertical="center"/>
    </xf>
    <xf numFmtId="181" fontId="7" fillId="0" borderId="0" xfId="0" applyNumberFormat="1" applyFont="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28" fillId="0" borderId="0" xfId="0" applyFont="1" applyBorder="1" applyAlignment="1">
      <alignment wrapText="1"/>
    </xf>
    <xf numFmtId="0" fontId="15" fillId="0" borderId="0" xfId="0" applyFont="1" applyBorder="1" applyAlignment="1">
      <alignment vertical="center" wrapText="1"/>
    </xf>
    <xf numFmtId="0" fontId="7" fillId="0" borderId="0" xfId="0" applyFont="1" applyBorder="1" applyAlignment="1">
      <alignment horizontal="right" vertical="center"/>
    </xf>
  </cellXfs>
  <cellStyles count="55">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Migliaia [0] 2"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60% - Accent3" xfId="37"/>
    <cellStyle name="Good" xfId="38"/>
    <cellStyle name="Output" xfId="39"/>
    <cellStyle name="20% - Accent1" xfId="40"/>
    <cellStyle name="Calculation" xfId="41"/>
    <cellStyle name="Normale 2 3" xfId="42"/>
    <cellStyle name="Linked Cell" xfId="43"/>
    <cellStyle name="Total" xfId="44"/>
    <cellStyle name="Bad" xfId="45"/>
    <cellStyle name="Neutral" xfId="46"/>
    <cellStyle name="Accent1" xfId="47"/>
    <cellStyle name="20% - Accent5" xfId="48"/>
    <cellStyle name="60% - Accent1" xfId="49"/>
    <cellStyle name="Accent2" xfId="50"/>
    <cellStyle name="20% - Accent2" xfId="51"/>
    <cellStyle name="20% - Accent6" xfId="52"/>
    <cellStyle name="60% - Accent2" xfId="53"/>
    <cellStyle name="Accent3" xfId="54"/>
    <cellStyle name="20% - Accent3" xfId="55"/>
    <cellStyle name="Accent4" xfId="56"/>
    <cellStyle name="20% - Accent4" xfId="57"/>
    <cellStyle name="40% - Accent4" xfId="58"/>
    <cellStyle name="Accent5" xfId="59"/>
    <cellStyle name="40% - Accent5" xfId="60"/>
    <cellStyle name="60% - Accent5" xfId="61"/>
    <cellStyle name="Accent6" xfId="62"/>
    <cellStyle name="Normale 2 2" xfId="63"/>
    <cellStyle name="40% - Accent6" xfId="64"/>
    <cellStyle name="60% - Accent6" xfId="65"/>
    <cellStyle name="Migliaia 2 2" xfId="66"/>
    <cellStyle name="Normale 2" xfId="67"/>
    <cellStyle name="Normale 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188</xdr:row>
      <xdr:rowOff>47625</xdr:rowOff>
    </xdr:from>
    <xdr:to>
      <xdr:col>15</xdr:col>
      <xdr:colOff>114300</xdr:colOff>
      <xdr:row>191</xdr:row>
      <xdr:rowOff>66675</xdr:rowOff>
    </xdr:to>
    <xdr:sp>
      <xdr:nvSpPr>
        <xdr:cNvPr id="1" name="AutoShape 45"/>
        <xdr:cNvSpPr>
          <a:spLocks/>
        </xdr:cNvSpPr>
      </xdr:nvSpPr>
      <xdr:spPr>
        <a:xfrm>
          <a:off x="2390775" y="61931550"/>
          <a:ext cx="95250" cy="390525"/>
        </a:xfrm>
        <a:custGeom>
          <a:pathLst>
            <a:path stroke="0" h="394970" w="94615">
              <a:moveTo>
                <a:pt x="47307" y="0"/>
              </a:moveTo>
              <a:cubicBezTo>
                <a:pt x="73434" y="0"/>
                <a:pt x="94614" y="88417"/>
                <a:pt x="94614" y="197485"/>
              </a:cubicBezTo>
              <a:cubicBezTo>
                <a:pt x="94614" y="303353"/>
                <a:pt x="74658" y="389765"/>
                <a:pt x="49602" y="394742"/>
              </a:cubicBezTo>
              <a:lnTo>
                <a:pt x="47307" y="197485"/>
              </a:lnTo>
              <a:close/>
            </a:path>
            <a:path fill="none" h="394970" w="94615">
              <a:moveTo>
                <a:pt x="47307" y="0"/>
              </a:moveTo>
              <a:cubicBezTo>
                <a:pt x="73434" y="0"/>
                <a:pt x="94614" y="88417"/>
                <a:pt x="94614" y="197485"/>
              </a:cubicBezTo>
              <a:cubicBezTo>
                <a:pt x="94614" y="303353"/>
                <a:pt x="74658" y="389765"/>
                <a:pt x="49602" y="394742"/>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177</xdr:row>
      <xdr:rowOff>47625</xdr:rowOff>
    </xdr:from>
    <xdr:to>
      <xdr:col>13</xdr:col>
      <xdr:colOff>133350</xdr:colOff>
      <xdr:row>180</xdr:row>
      <xdr:rowOff>66675</xdr:rowOff>
    </xdr:to>
    <xdr:sp>
      <xdr:nvSpPr>
        <xdr:cNvPr id="2" name="AutoShape 46"/>
        <xdr:cNvSpPr>
          <a:spLocks/>
        </xdr:cNvSpPr>
      </xdr:nvSpPr>
      <xdr:spPr>
        <a:xfrm>
          <a:off x="2124075" y="60531375"/>
          <a:ext cx="95250" cy="390525"/>
        </a:xfrm>
        <a:custGeom>
          <a:pathLst>
            <a:path stroke="0" h="394970" w="95250">
              <a:moveTo>
                <a:pt x="47624" y="0"/>
              </a:moveTo>
              <a:cubicBezTo>
                <a:pt x="73927" y="0"/>
                <a:pt x="95249" y="88417"/>
                <a:pt x="95249" y="197485"/>
              </a:cubicBezTo>
              <a:cubicBezTo>
                <a:pt x="95249" y="303375"/>
                <a:pt x="75151" y="389800"/>
                <a:pt x="49919" y="394745"/>
              </a:cubicBezTo>
              <a:lnTo>
                <a:pt x="47625" y="197485"/>
              </a:lnTo>
              <a:close/>
            </a:path>
            <a:path fill="none" h="394970" w="95250">
              <a:moveTo>
                <a:pt x="47624" y="0"/>
              </a:moveTo>
              <a:cubicBezTo>
                <a:pt x="73927" y="0"/>
                <a:pt x="95249" y="88417"/>
                <a:pt x="95249" y="197485"/>
              </a:cubicBezTo>
              <a:cubicBezTo>
                <a:pt x="95249" y="303375"/>
                <a:pt x="75151" y="389800"/>
                <a:pt x="49919" y="39474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66675</xdr:colOff>
      <xdr:row>146</xdr:row>
      <xdr:rowOff>38100</xdr:rowOff>
    </xdr:from>
    <xdr:to>
      <xdr:col>19</xdr:col>
      <xdr:colOff>19050</xdr:colOff>
      <xdr:row>149</xdr:row>
      <xdr:rowOff>66675</xdr:rowOff>
    </xdr:to>
    <xdr:sp>
      <xdr:nvSpPr>
        <xdr:cNvPr id="3" name="AutoShape 47"/>
        <xdr:cNvSpPr>
          <a:spLocks/>
        </xdr:cNvSpPr>
      </xdr:nvSpPr>
      <xdr:spPr>
        <a:xfrm>
          <a:off x="2867025" y="56254650"/>
          <a:ext cx="133350" cy="371475"/>
        </a:xfrm>
        <a:custGeom>
          <a:pathLst>
            <a:path stroke="0" h="366395" w="133350">
              <a:moveTo>
                <a:pt x="66674" y="0"/>
              </a:moveTo>
              <a:cubicBezTo>
                <a:pt x="103498" y="0"/>
                <a:pt x="133349" y="82020"/>
                <a:pt x="133349" y="183197"/>
              </a:cubicBezTo>
              <a:cubicBezTo>
                <a:pt x="133349" y="282423"/>
                <a:pt x="104637" y="363224"/>
                <a:pt x="68805" y="366302"/>
              </a:cubicBezTo>
              <a:lnTo>
                <a:pt x="66675" y="183197"/>
              </a:lnTo>
              <a:close/>
            </a:path>
            <a:path fill="none" h="366395" w="133350">
              <a:moveTo>
                <a:pt x="66674" y="0"/>
              </a:moveTo>
              <a:cubicBezTo>
                <a:pt x="103498" y="0"/>
                <a:pt x="133349" y="82020"/>
                <a:pt x="133349" y="183197"/>
              </a:cubicBezTo>
              <a:cubicBezTo>
                <a:pt x="133349" y="282423"/>
                <a:pt x="104637" y="363224"/>
                <a:pt x="68805" y="366302"/>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47625</xdr:colOff>
      <xdr:row>141</xdr:row>
      <xdr:rowOff>47625</xdr:rowOff>
    </xdr:from>
    <xdr:to>
      <xdr:col>16</xdr:col>
      <xdr:colOff>142875</xdr:colOff>
      <xdr:row>144</xdr:row>
      <xdr:rowOff>66675</xdr:rowOff>
    </xdr:to>
    <xdr:sp>
      <xdr:nvSpPr>
        <xdr:cNvPr id="4" name="AutoShape 48"/>
        <xdr:cNvSpPr>
          <a:spLocks/>
        </xdr:cNvSpPr>
      </xdr:nvSpPr>
      <xdr:spPr>
        <a:xfrm>
          <a:off x="2562225" y="55016400"/>
          <a:ext cx="95250" cy="361950"/>
        </a:xfrm>
        <a:custGeom>
          <a:pathLst>
            <a:path stroke="0" h="366395" w="94615">
              <a:moveTo>
                <a:pt x="47307" y="0"/>
              </a:moveTo>
              <a:cubicBezTo>
                <a:pt x="73434" y="0"/>
                <a:pt x="94614" y="82020"/>
                <a:pt x="94614" y="183197"/>
              </a:cubicBezTo>
              <a:cubicBezTo>
                <a:pt x="94614" y="281621"/>
                <a:pt x="74571" y="361917"/>
                <a:pt x="49437" y="366212"/>
              </a:cubicBezTo>
              <a:lnTo>
                <a:pt x="47307" y="183197"/>
              </a:lnTo>
              <a:close/>
            </a:path>
            <a:path fill="none" h="366395" w="94615">
              <a:moveTo>
                <a:pt x="47307" y="0"/>
              </a:moveTo>
              <a:cubicBezTo>
                <a:pt x="73434" y="0"/>
                <a:pt x="94614" y="82020"/>
                <a:pt x="94614" y="183197"/>
              </a:cubicBezTo>
              <a:cubicBezTo>
                <a:pt x="94614" y="281621"/>
                <a:pt x="74571" y="361917"/>
                <a:pt x="49437" y="366212"/>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9525</xdr:colOff>
      <xdr:row>141</xdr:row>
      <xdr:rowOff>47625</xdr:rowOff>
    </xdr:from>
    <xdr:to>
      <xdr:col>15</xdr:col>
      <xdr:colOff>114300</xdr:colOff>
      <xdr:row>144</xdr:row>
      <xdr:rowOff>66675</xdr:rowOff>
    </xdr:to>
    <xdr:sp>
      <xdr:nvSpPr>
        <xdr:cNvPr id="5" name="AutoShape 49"/>
        <xdr:cNvSpPr>
          <a:spLocks/>
        </xdr:cNvSpPr>
      </xdr:nvSpPr>
      <xdr:spPr>
        <a:xfrm rot="10800000">
          <a:off x="2381250" y="55016400"/>
          <a:ext cx="104775" cy="361950"/>
        </a:xfrm>
        <a:custGeom>
          <a:pathLst>
            <a:path stroke="0" h="366395" w="102870">
              <a:moveTo>
                <a:pt x="51434" y="0"/>
              </a:moveTo>
              <a:cubicBezTo>
                <a:pt x="79841" y="0"/>
                <a:pt x="102869" y="82020"/>
                <a:pt x="102869" y="183197"/>
              </a:cubicBezTo>
              <a:cubicBezTo>
                <a:pt x="102869" y="281843"/>
                <a:pt x="80978" y="362279"/>
                <a:pt x="53564" y="366240"/>
              </a:cubicBezTo>
              <a:lnTo>
                <a:pt x="51435" y="183197"/>
              </a:lnTo>
              <a:close/>
            </a:path>
            <a:path fill="none" h="366395" w="102870">
              <a:moveTo>
                <a:pt x="51434" y="0"/>
              </a:moveTo>
              <a:cubicBezTo>
                <a:pt x="79841" y="0"/>
                <a:pt x="102869" y="82020"/>
                <a:pt x="102869" y="183197"/>
              </a:cubicBezTo>
              <a:cubicBezTo>
                <a:pt x="102869" y="281843"/>
                <a:pt x="80978" y="362279"/>
                <a:pt x="53564" y="36624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133350</xdr:colOff>
      <xdr:row>146</xdr:row>
      <xdr:rowOff>38100</xdr:rowOff>
    </xdr:from>
    <xdr:to>
      <xdr:col>15</xdr:col>
      <xdr:colOff>95250</xdr:colOff>
      <xdr:row>149</xdr:row>
      <xdr:rowOff>66675</xdr:rowOff>
    </xdr:to>
    <xdr:sp>
      <xdr:nvSpPr>
        <xdr:cNvPr id="6" name="AutoShape 50"/>
        <xdr:cNvSpPr>
          <a:spLocks/>
        </xdr:cNvSpPr>
      </xdr:nvSpPr>
      <xdr:spPr>
        <a:xfrm rot="10800000">
          <a:off x="2362200" y="56254650"/>
          <a:ext cx="104775" cy="371475"/>
        </a:xfrm>
        <a:custGeom>
          <a:pathLst>
            <a:path stroke="0" h="366395" w="102870">
              <a:moveTo>
                <a:pt x="51434" y="0"/>
              </a:moveTo>
              <a:cubicBezTo>
                <a:pt x="79841" y="0"/>
                <a:pt x="102869" y="82020"/>
                <a:pt x="102869" y="183197"/>
              </a:cubicBezTo>
              <a:cubicBezTo>
                <a:pt x="102869" y="281843"/>
                <a:pt x="80978" y="362279"/>
                <a:pt x="53564" y="366240"/>
              </a:cubicBezTo>
              <a:lnTo>
                <a:pt x="51435" y="183197"/>
              </a:lnTo>
              <a:close/>
            </a:path>
            <a:path fill="none" h="366395" w="102870">
              <a:moveTo>
                <a:pt x="51434" y="0"/>
              </a:moveTo>
              <a:cubicBezTo>
                <a:pt x="79841" y="0"/>
                <a:pt x="102869" y="82020"/>
                <a:pt x="102869" y="183197"/>
              </a:cubicBezTo>
              <a:cubicBezTo>
                <a:pt x="102869" y="281843"/>
                <a:pt x="80978" y="362279"/>
                <a:pt x="53564" y="36624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177</xdr:row>
      <xdr:rowOff>38100</xdr:rowOff>
    </xdr:from>
    <xdr:to>
      <xdr:col>12</xdr:col>
      <xdr:colOff>114300</xdr:colOff>
      <xdr:row>180</xdr:row>
      <xdr:rowOff>57150</xdr:rowOff>
    </xdr:to>
    <xdr:sp>
      <xdr:nvSpPr>
        <xdr:cNvPr id="7" name="AutoShape 51"/>
        <xdr:cNvSpPr>
          <a:spLocks/>
        </xdr:cNvSpPr>
      </xdr:nvSpPr>
      <xdr:spPr>
        <a:xfrm rot="10800000">
          <a:off x="1952625" y="60521850"/>
          <a:ext cx="114300" cy="390525"/>
        </a:xfrm>
        <a:custGeom>
          <a:pathLst>
            <a:path stroke="0" h="387350" w="111125">
              <a:moveTo>
                <a:pt x="55562" y="0"/>
              </a:moveTo>
              <a:cubicBezTo>
                <a:pt x="86248" y="0"/>
                <a:pt x="111124" y="86711"/>
                <a:pt x="111124" y="193675"/>
              </a:cubicBezTo>
              <a:cubicBezTo>
                <a:pt x="111124" y="298021"/>
                <a:pt x="87451" y="383093"/>
                <a:pt x="57814" y="387194"/>
              </a:cubicBezTo>
              <a:lnTo>
                <a:pt x="55562" y="193675"/>
              </a:lnTo>
              <a:close/>
            </a:path>
            <a:path fill="none" h="387350" w="111125">
              <a:moveTo>
                <a:pt x="55562" y="0"/>
              </a:moveTo>
              <a:cubicBezTo>
                <a:pt x="86248" y="0"/>
                <a:pt x="111124" y="86711"/>
                <a:pt x="111124" y="193675"/>
              </a:cubicBezTo>
              <a:cubicBezTo>
                <a:pt x="111124" y="298021"/>
                <a:pt x="87451" y="383093"/>
                <a:pt x="57814" y="387194"/>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xdr:colOff>
      <xdr:row>188</xdr:row>
      <xdr:rowOff>57150</xdr:rowOff>
    </xdr:from>
    <xdr:to>
      <xdr:col>12</xdr:col>
      <xdr:colOff>123825</xdr:colOff>
      <xdr:row>191</xdr:row>
      <xdr:rowOff>66675</xdr:rowOff>
    </xdr:to>
    <xdr:sp>
      <xdr:nvSpPr>
        <xdr:cNvPr id="8" name="AutoShape 52"/>
        <xdr:cNvSpPr>
          <a:spLocks/>
        </xdr:cNvSpPr>
      </xdr:nvSpPr>
      <xdr:spPr>
        <a:xfrm rot="10800000">
          <a:off x="1962150" y="61941075"/>
          <a:ext cx="114300" cy="381000"/>
        </a:xfrm>
        <a:custGeom>
          <a:pathLst>
            <a:path stroke="0" h="387350" w="110490">
              <a:moveTo>
                <a:pt x="55244" y="0"/>
              </a:moveTo>
              <a:cubicBezTo>
                <a:pt x="85755" y="0"/>
                <a:pt x="110489" y="86711"/>
                <a:pt x="110489" y="193675"/>
              </a:cubicBezTo>
              <a:cubicBezTo>
                <a:pt x="110489" y="298005"/>
                <a:pt x="86958" y="383068"/>
                <a:pt x="57496" y="387192"/>
              </a:cubicBezTo>
              <a:lnTo>
                <a:pt x="55245" y="193675"/>
              </a:lnTo>
              <a:close/>
            </a:path>
            <a:path fill="none" h="387350" w="110490">
              <a:moveTo>
                <a:pt x="55244" y="0"/>
              </a:moveTo>
              <a:cubicBezTo>
                <a:pt x="85755" y="0"/>
                <a:pt x="110489" y="86711"/>
                <a:pt x="110489" y="193675"/>
              </a:cubicBezTo>
              <a:cubicBezTo>
                <a:pt x="110489" y="298005"/>
                <a:pt x="86958" y="383068"/>
                <a:pt x="57496" y="387192"/>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0</xdr:colOff>
      <xdr:row>294</xdr:row>
      <xdr:rowOff>9525</xdr:rowOff>
    </xdr:from>
    <xdr:to>
      <xdr:col>47</xdr:col>
      <xdr:colOff>19050</xdr:colOff>
      <xdr:row>321</xdr:row>
      <xdr:rowOff>0</xdr:rowOff>
    </xdr:to>
    <xdr:pic>
      <xdr:nvPicPr>
        <xdr:cNvPr id="9" name="Picture 53"/>
        <xdr:cNvPicPr preferRelativeResize="1">
          <a:picLocks noChangeAspect="1"/>
        </xdr:cNvPicPr>
      </xdr:nvPicPr>
      <xdr:blipFill>
        <a:blip r:embed="rId1"/>
        <a:stretch>
          <a:fillRect/>
        </a:stretch>
      </xdr:blipFill>
      <xdr:spPr>
        <a:xfrm>
          <a:off x="800100" y="97488375"/>
          <a:ext cx="6429375" cy="5467350"/>
        </a:xfrm>
        <a:prstGeom prst="rect">
          <a:avLst/>
        </a:prstGeom>
        <a:noFill/>
        <a:ln w="9525" cmpd="sng">
          <a:noFill/>
        </a:ln>
      </xdr:spPr>
    </xdr:pic>
    <xdr:clientData/>
  </xdr:twoCellAnchor>
  <xdr:twoCellAnchor>
    <xdr:from>
      <xdr:col>27</xdr:col>
      <xdr:colOff>28575</xdr:colOff>
      <xdr:row>61</xdr:row>
      <xdr:rowOff>76200</xdr:rowOff>
    </xdr:from>
    <xdr:to>
      <xdr:col>27</xdr:col>
      <xdr:colOff>133350</xdr:colOff>
      <xdr:row>61</xdr:row>
      <xdr:rowOff>76200</xdr:rowOff>
    </xdr:to>
    <xdr:sp>
      <xdr:nvSpPr>
        <xdr:cNvPr id="10" name="Line 54"/>
        <xdr:cNvSpPr>
          <a:spLocks/>
        </xdr:cNvSpPr>
      </xdr:nvSpPr>
      <xdr:spPr>
        <a:xfrm flipV="1">
          <a:off x="4286250" y="19497675"/>
          <a:ext cx="114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238</xdr:row>
      <xdr:rowOff>57150</xdr:rowOff>
    </xdr:from>
    <xdr:to>
      <xdr:col>19</xdr:col>
      <xdr:colOff>123825</xdr:colOff>
      <xdr:row>238</xdr:row>
      <xdr:rowOff>57150</xdr:rowOff>
    </xdr:to>
    <xdr:sp>
      <xdr:nvSpPr>
        <xdr:cNvPr id="11" name="Line 55"/>
        <xdr:cNvSpPr>
          <a:spLocks/>
        </xdr:cNvSpPr>
      </xdr:nvSpPr>
      <xdr:spPr>
        <a:xfrm flipV="1">
          <a:off x="2990850" y="83734275"/>
          <a:ext cx="114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232</xdr:row>
      <xdr:rowOff>47625</xdr:rowOff>
    </xdr:from>
    <xdr:to>
      <xdr:col>19</xdr:col>
      <xdr:colOff>123825</xdr:colOff>
      <xdr:row>232</xdr:row>
      <xdr:rowOff>47625</xdr:rowOff>
    </xdr:to>
    <xdr:sp>
      <xdr:nvSpPr>
        <xdr:cNvPr id="12" name="Line 56"/>
        <xdr:cNvSpPr>
          <a:spLocks/>
        </xdr:cNvSpPr>
      </xdr:nvSpPr>
      <xdr:spPr>
        <a:xfrm flipV="1">
          <a:off x="2990850" y="81810225"/>
          <a:ext cx="114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66675</xdr:colOff>
      <xdr:row>66</xdr:row>
      <xdr:rowOff>76200</xdr:rowOff>
    </xdr:from>
    <xdr:to>
      <xdr:col>34</xdr:col>
      <xdr:colOff>28575</xdr:colOff>
      <xdr:row>66</xdr:row>
      <xdr:rowOff>76200</xdr:rowOff>
    </xdr:to>
    <xdr:sp>
      <xdr:nvSpPr>
        <xdr:cNvPr id="13" name="Line 57"/>
        <xdr:cNvSpPr>
          <a:spLocks/>
        </xdr:cNvSpPr>
      </xdr:nvSpPr>
      <xdr:spPr>
        <a:xfrm flipV="1">
          <a:off x="5219700" y="20364450"/>
          <a:ext cx="104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9525</xdr:colOff>
      <xdr:row>280</xdr:row>
      <xdr:rowOff>57150</xdr:rowOff>
    </xdr:from>
    <xdr:to>
      <xdr:col>9</xdr:col>
      <xdr:colOff>123825</xdr:colOff>
      <xdr:row>280</xdr:row>
      <xdr:rowOff>57150</xdr:rowOff>
    </xdr:to>
    <xdr:sp>
      <xdr:nvSpPr>
        <xdr:cNvPr id="14" name="Line 58"/>
        <xdr:cNvSpPr>
          <a:spLocks/>
        </xdr:cNvSpPr>
      </xdr:nvSpPr>
      <xdr:spPr>
        <a:xfrm flipV="1">
          <a:off x="1524000" y="93221175"/>
          <a:ext cx="114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xdr:col>
      <xdr:colOff>0</xdr:colOff>
      <xdr:row>330</xdr:row>
      <xdr:rowOff>0</xdr:rowOff>
    </xdr:from>
    <xdr:to>
      <xdr:col>21</xdr:col>
      <xdr:colOff>0</xdr:colOff>
      <xdr:row>336</xdr:row>
      <xdr:rowOff>104775</xdr:rowOff>
    </xdr:to>
    <xdr:pic>
      <xdr:nvPicPr>
        <xdr:cNvPr id="15" name="Picture 59"/>
        <xdr:cNvPicPr preferRelativeResize="1">
          <a:picLocks noChangeAspect="1"/>
        </xdr:cNvPicPr>
      </xdr:nvPicPr>
      <xdr:blipFill>
        <a:blip r:embed="rId2"/>
        <a:stretch>
          <a:fillRect/>
        </a:stretch>
      </xdr:blipFill>
      <xdr:spPr>
        <a:xfrm>
          <a:off x="942975" y="104679750"/>
          <a:ext cx="235267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171450</xdr:colOff>
      <xdr:row>151</xdr:row>
      <xdr:rowOff>47625</xdr:rowOff>
    </xdr:from>
    <xdr:to>
      <xdr:col>47</xdr:col>
      <xdr:colOff>123825</xdr:colOff>
      <xdr:row>154</xdr:row>
      <xdr:rowOff>76200</xdr:rowOff>
    </xdr:to>
    <xdr:sp>
      <xdr:nvSpPr>
        <xdr:cNvPr id="1" name="AutoShape 111"/>
        <xdr:cNvSpPr>
          <a:spLocks/>
        </xdr:cNvSpPr>
      </xdr:nvSpPr>
      <xdr:spPr>
        <a:xfrm>
          <a:off x="8801100" y="25365075"/>
          <a:ext cx="142875" cy="400050"/>
        </a:xfrm>
        <a:custGeom>
          <a:pathLst>
            <a:path stroke="0" h="394970" w="142875">
              <a:moveTo>
                <a:pt x="71437" y="0"/>
              </a:moveTo>
              <a:cubicBezTo>
                <a:pt x="110891" y="0"/>
                <a:pt x="142874" y="88417"/>
                <a:pt x="142874" y="197485"/>
              </a:cubicBezTo>
              <a:cubicBezTo>
                <a:pt x="142874" y="304437"/>
                <a:pt x="112119" y="391532"/>
                <a:pt x="73734" y="394870"/>
              </a:cubicBezTo>
              <a:lnTo>
                <a:pt x="71437" y="197485"/>
              </a:lnTo>
              <a:close/>
            </a:path>
            <a:path fill="none" h="394970" w="142875">
              <a:moveTo>
                <a:pt x="71437" y="0"/>
              </a:moveTo>
              <a:cubicBezTo>
                <a:pt x="110891" y="0"/>
                <a:pt x="142874" y="88417"/>
                <a:pt x="142874" y="197485"/>
              </a:cubicBezTo>
              <a:cubicBezTo>
                <a:pt x="142874" y="304437"/>
                <a:pt x="112119" y="391532"/>
                <a:pt x="73734" y="39487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47625</xdr:colOff>
      <xdr:row>151</xdr:row>
      <xdr:rowOff>47625</xdr:rowOff>
    </xdr:from>
    <xdr:to>
      <xdr:col>44</xdr:col>
      <xdr:colOff>9525</xdr:colOff>
      <xdr:row>154</xdr:row>
      <xdr:rowOff>76200</xdr:rowOff>
    </xdr:to>
    <xdr:sp>
      <xdr:nvSpPr>
        <xdr:cNvPr id="2" name="AutoShape 112"/>
        <xdr:cNvSpPr>
          <a:spLocks/>
        </xdr:cNvSpPr>
      </xdr:nvSpPr>
      <xdr:spPr>
        <a:xfrm rot="10800000">
          <a:off x="8105775" y="25365075"/>
          <a:ext cx="152400" cy="400050"/>
        </a:xfrm>
        <a:custGeom>
          <a:pathLst>
            <a:path stroke="0" h="394970" w="150495">
              <a:moveTo>
                <a:pt x="75247" y="0"/>
              </a:moveTo>
              <a:cubicBezTo>
                <a:pt x="116805" y="0"/>
                <a:pt x="150494" y="88417"/>
                <a:pt x="150494" y="197485"/>
              </a:cubicBezTo>
              <a:cubicBezTo>
                <a:pt x="150494" y="304545"/>
                <a:pt x="118034" y="391707"/>
                <a:pt x="77545" y="394880"/>
              </a:cubicBezTo>
              <a:lnTo>
                <a:pt x="75247" y="197485"/>
              </a:lnTo>
              <a:close/>
            </a:path>
            <a:path fill="none" h="394970" w="150495">
              <a:moveTo>
                <a:pt x="75247" y="0"/>
              </a:moveTo>
              <a:cubicBezTo>
                <a:pt x="116805" y="0"/>
                <a:pt x="150494" y="88417"/>
                <a:pt x="150494" y="197485"/>
              </a:cubicBezTo>
              <a:cubicBezTo>
                <a:pt x="150494" y="304545"/>
                <a:pt x="118034" y="391707"/>
                <a:pt x="77545" y="39488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38100</xdr:colOff>
      <xdr:row>150</xdr:row>
      <xdr:rowOff>47625</xdr:rowOff>
    </xdr:from>
    <xdr:to>
      <xdr:col>21</xdr:col>
      <xdr:colOff>133350</xdr:colOff>
      <xdr:row>153</xdr:row>
      <xdr:rowOff>66675</xdr:rowOff>
    </xdr:to>
    <xdr:sp>
      <xdr:nvSpPr>
        <xdr:cNvPr id="3" name="AutoShape 113"/>
        <xdr:cNvSpPr>
          <a:spLocks/>
        </xdr:cNvSpPr>
      </xdr:nvSpPr>
      <xdr:spPr>
        <a:xfrm>
          <a:off x="3971925" y="25241250"/>
          <a:ext cx="95250" cy="390525"/>
        </a:xfrm>
        <a:custGeom>
          <a:pathLst>
            <a:path stroke="0" h="394970" w="95250">
              <a:moveTo>
                <a:pt x="47624" y="0"/>
              </a:moveTo>
              <a:cubicBezTo>
                <a:pt x="73927" y="0"/>
                <a:pt x="95249" y="88417"/>
                <a:pt x="95249" y="197485"/>
              </a:cubicBezTo>
              <a:cubicBezTo>
                <a:pt x="95249" y="303375"/>
                <a:pt x="75151" y="389800"/>
                <a:pt x="49919" y="394745"/>
              </a:cubicBezTo>
              <a:lnTo>
                <a:pt x="47625" y="197485"/>
              </a:lnTo>
              <a:close/>
            </a:path>
            <a:path fill="none" h="394970" w="95250">
              <a:moveTo>
                <a:pt x="47624" y="0"/>
              </a:moveTo>
              <a:cubicBezTo>
                <a:pt x="73927" y="0"/>
                <a:pt x="95249" y="88417"/>
                <a:pt x="95249" y="197485"/>
              </a:cubicBezTo>
              <a:cubicBezTo>
                <a:pt x="95249" y="303375"/>
                <a:pt x="75151" y="389800"/>
                <a:pt x="49919" y="39474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150</xdr:row>
      <xdr:rowOff>38100</xdr:rowOff>
    </xdr:from>
    <xdr:to>
      <xdr:col>20</xdr:col>
      <xdr:colOff>114300</xdr:colOff>
      <xdr:row>153</xdr:row>
      <xdr:rowOff>57150</xdr:rowOff>
    </xdr:to>
    <xdr:sp>
      <xdr:nvSpPr>
        <xdr:cNvPr id="4" name="AutoShape 114"/>
        <xdr:cNvSpPr>
          <a:spLocks/>
        </xdr:cNvSpPr>
      </xdr:nvSpPr>
      <xdr:spPr>
        <a:xfrm rot="10800000">
          <a:off x="3752850" y="25231725"/>
          <a:ext cx="114300" cy="390525"/>
        </a:xfrm>
        <a:custGeom>
          <a:pathLst>
            <a:path stroke="0" h="387350" w="111125">
              <a:moveTo>
                <a:pt x="55562" y="0"/>
              </a:moveTo>
              <a:cubicBezTo>
                <a:pt x="86248" y="0"/>
                <a:pt x="111124" y="86711"/>
                <a:pt x="111124" y="193675"/>
              </a:cubicBezTo>
              <a:cubicBezTo>
                <a:pt x="111124" y="298021"/>
                <a:pt x="87451" y="383093"/>
                <a:pt x="57814" y="387194"/>
              </a:cubicBezTo>
              <a:lnTo>
                <a:pt x="55562" y="193675"/>
              </a:lnTo>
              <a:close/>
            </a:path>
            <a:path fill="none" h="387350" w="111125">
              <a:moveTo>
                <a:pt x="55562" y="0"/>
              </a:moveTo>
              <a:cubicBezTo>
                <a:pt x="86248" y="0"/>
                <a:pt x="111124" y="86711"/>
                <a:pt x="111124" y="193675"/>
              </a:cubicBezTo>
              <a:cubicBezTo>
                <a:pt x="111124" y="298021"/>
                <a:pt x="87451" y="383093"/>
                <a:pt x="57814" y="387194"/>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134</xdr:row>
      <xdr:rowOff>9525</xdr:rowOff>
    </xdr:from>
    <xdr:to>
      <xdr:col>10</xdr:col>
      <xdr:colOff>9525</xdr:colOff>
      <xdr:row>135</xdr:row>
      <xdr:rowOff>28575</xdr:rowOff>
    </xdr:to>
    <xdr:sp>
      <xdr:nvSpPr>
        <xdr:cNvPr id="5" name="Line 115"/>
        <xdr:cNvSpPr>
          <a:spLocks/>
        </xdr:cNvSpPr>
      </xdr:nvSpPr>
      <xdr:spPr>
        <a:xfrm>
          <a:off x="1476375" y="22783800"/>
          <a:ext cx="37147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171450</xdr:colOff>
      <xdr:row>134</xdr:row>
      <xdr:rowOff>9525</xdr:rowOff>
    </xdr:from>
    <xdr:to>
      <xdr:col>10</xdr:col>
      <xdr:colOff>9525</xdr:colOff>
      <xdr:row>134</xdr:row>
      <xdr:rowOff>133350</xdr:rowOff>
    </xdr:to>
    <xdr:sp>
      <xdr:nvSpPr>
        <xdr:cNvPr id="6" name="Line 116"/>
        <xdr:cNvSpPr>
          <a:spLocks/>
        </xdr:cNvSpPr>
      </xdr:nvSpPr>
      <xdr:spPr>
        <a:xfrm flipH="1">
          <a:off x="1438275" y="22783800"/>
          <a:ext cx="4095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134</xdr:row>
      <xdr:rowOff>0</xdr:rowOff>
    </xdr:from>
    <xdr:to>
      <xdr:col>13</xdr:col>
      <xdr:colOff>180975</xdr:colOff>
      <xdr:row>135</xdr:row>
      <xdr:rowOff>19050</xdr:rowOff>
    </xdr:to>
    <xdr:sp>
      <xdr:nvSpPr>
        <xdr:cNvPr id="7" name="Line 117"/>
        <xdr:cNvSpPr>
          <a:spLocks/>
        </xdr:cNvSpPr>
      </xdr:nvSpPr>
      <xdr:spPr>
        <a:xfrm>
          <a:off x="2219325" y="22774275"/>
          <a:ext cx="37147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134</xdr:row>
      <xdr:rowOff>0</xdr:rowOff>
    </xdr:from>
    <xdr:to>
      <xdr:col>17</xdr:col>
      <xdr:colOff>180975</xdr:colOff>
      <xdr:row>135</xdr:row>
      <xdr:rowOff>19050</xdr:rowOff>
    </xdr:to>
    <xdr:sp>
      <xdr:nvSpPr>
        <xdr:cNvPr id="8" name="Line 118"/>
        <xdr:cNvSpPr>
          <a:spLocks/>
        </xdr:cNvSpPr>
      </xdr:nvSpPr>
      <xdr:spPr>
        <a:xfrm>
          <a:off x="2981325" y="22774275"/>
          <a:ext cx="37147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135</xdr:row>
      <xdr:rowOff>0</xdr:rowOff>
    </xdr:from>
    <xdr:to>
      <xdr:col>17</xdr:col>
      <xdr:colOff>180975</xdr:colOff>
      <xdr:row>136</xdr:row>
      <xdr:rowOff>19050</xdr:rowOff>
    </xdr:to>
    <xdr:sp>
      <xdr:nvSpPr>
        <xdr:cNvPr id="9" name="Line 119"/>
        <xdr:cNvSpPr>
          <a:spLocks/>
        </xdr:cNvSpPr>
      </xdr:nvSpPr>
      <xdr:spPr>
        <a:xfrm>
          <a:off x="2981325" y="22917150"/>
          <a:ext cx="37147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136</xdr:row>
      <xdr:rowOff>0</xdr:rowOff>
    </xdr:from>
    <xdr:to>
      <xdr:col>17</xdr:col>
      <xdr:colOff>180975</xdr:colOff>
      <xdr:row>137</xdr:row>
      <xdr:rowOff>19050</xdr:rowOff>
    </xdr:to>
    <xdr:sp>
      <xdr:nvSpPr>
        <xdr:cNvPr id="10" name="Line 120"/>
        <xdr:cNvSpPr>
          <a:spLocks/>
        </xdr:cNvSpPr>
      </xdr:nvSpPr>
      <xdr:spPr>
        <a:xfrm>
          <a:off x="2981325" y="23060025"/>
          <a:ext cx="37147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135</xdr:row>
      <xdr:rowOff>0</xdr:rowOff>
    </xdr:from>
    <xdr:to>
      <xdr:col>13</xdr:col>
      <xdr:colOff>180975</xdr:colOff>
      <xdr:row>136</xdr:row>
      <xdr:rowOff>19050</xdr:rowOff>
    </xdr:to>
    <xdr:sp>
      <xdr:nvSpPr>
        <xdr:cNvPr id="11" name="Line 121"/>
        <xdr:cNvSpPr>
          <a:spLocks/>
        </xdr:cNvSpPr>
      </xdr:nvSpPr>
      <xdr:spPr>
        <a:xfrm>
          <a:off x="2219325" y="22917150"/>
          <a:ext cx="37147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134</xdr:row>
      <xdr:rowOff>0</xdr:rowOff>
    </xdr:from>
    <xdr:to>
      <xdr:col>14</xdr:col>
      <xdr:colOff>28575</xdr:colOff>
      <xdr:row>134</xdr:row>
      <xdr:rowOff>123825</xdr:rowOff>
    </xdr:to>
    <xdr:sp>
      <xdr:nvSpPr>
        <xdr:cNvPr id="12" name="Line 122"/>
        <xdr:cNvSpPr>
          <a:spLocks/>
        </xdr:cNvSpPr>
      </xdr:nvSpPr>
      <xdr:spPr>
        <a:xfrm flipH="1">
          <a:off x="2219325" y="22774275"/>
          <a:ext cx="4095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19050</xdr:colOff>
      <xdr:row>135</xdr:row>
      <xdr:rowOff>28575</xdr:rowOff>
    </xdr:from>
    <xdr:to>
      <xdr:col>14</xdr:col>
      <xdr:colOff>9525</xdr:colOff>
      <xdr:row>135</xdr:row>
      <xdr:rowOff>133350</xdr:rowOff>
    </xdr:to>
    <xdr:sp>
      <xdr:nvSpPr>
        <xdr:cNvPr id="13" name="Line 123"/>
        <xdr:cNvSpPr>
          <a:spLocks/>
        </xdr:cNvSpPr>
      </xdr:nvSpPr>
      <xdr:spPr>
        <a:xfrm flipH="1">
          <a:off x="2238375" y="22945725"/>
          <a:ext cx="3714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171450</xdr:colOff>
      <xdr:row>134</xdr:row>
      <xdr:rowOff>9525</xdr:rowOff>
    </xdr:from>
    <xdr:to>
      <xdr:col>18</xdr:col>
      <xdr:colOff>9525</xdr:colOff>
      <xdr:row>134</xdr:row>
      <xdr:rowOff>133350</xdr:rowOff>
    </xdr:to>
    <xdr:sp>
      <xdr:nvSpPr>
        <xdr:cNvPr id="14" name="Line 124"/>
        <xdr:cNvSpPr>
          <a:spLocks/>
        </xdr:cNvSpPr>
      </xdr:nvSpPr>
      <xdr:spPr>
        <a:xfrm flipH="1">
          <a:off x="2962275" y="22783800"/>
          <a:ext cx="4095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135</xdr:row>
      <xdr:rowOff>9525</xdr:rowOff>
    </xdr:from>
    <xdr:to>
      <xdr:col>18</xdr:col>
      <xdr:colOff>28575</xdr:colOff>
      <xdr:row>135</xdr:row>
      <xdr:rowOff>133350</xdr:rowOff>
    </xdr:to>
    <xdr:sp>
      <xdr:nvSpPr>
        <xdr:cNvPr id="15" name="Line 125"/>
        <xdr:cNvSpPr>
          <a:spLocks/>
        </xdr:cNvSpPr>
      </xdr:nvSpPr>
      <xdr:spPr>
        <a:xfrm flipH="1">
          <a:off x="2981325" y="22926675"/>
          <a:ext cx="4095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180975</xdr:colOff>
      <xdr:row>136</xdr:row>
      <xdr:rowOff>0</xdr:rowOff>
    </xdr:from>
    <xdr:to>
      <xdr:col>18</xdr:col>
      <xdr:colOff>19050</xdr:colOff>
      <xdr:row>136</xdr:row>
      <xdr:rowOff>123825</xdr:rowOff>
    </xdr:to>
    <xdr:sp>
      <xdr:nvSpPr>
        <xdr:cNvPr id="16" name="Line 126"/>
        <xdr:cNvSpPr>
          <a:spLocks/>
        </xdr:cNvSpPr>
      </xdr:nvSpPr>
      <xdr:spPr>
        <a:xfrm flipH="1">
          <a:off x="2971800" y="23060025"/>
          <a:ext cx="4095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155</xdr:row>
      <xdr:rowOff>47625</xdr:rowOff>
    </xdr:from>
    <xdr:to>
      <xdr:col>9</xdr:col>
      <xdr:colOff>142875</xdr:colOff>
      <xdr:row>158</xdr:row>
      <xdr:rowOff>66675</xdr:rowOff>
    </xdr:to>
    <xdr:sp>
      <xdr:nvSpPr>
        <xdr:cNvPr id="17" name="AutoShape 127"/>
        <xdr:cNvSpPr>
          <a:spLocks/>
        </xdr:cNvSpPr>
      </xdr:nvSpPr>
      <xdr:spPr>
        <a:xfrm>
          <a:off x="1695450" y="25841325"/>
          <a:ext cx="95250" cy="390525"/>
        </a:xfrm>
        <a:custGeom>
          <a:pathLst>
            <a:path stroke="0" h="394970" w="94615">
              <a:moveTo>
                <a:pt x="47307" y="0"/>
              </a:moveTo>
              <a:cubicBezTo>
                <a:pt x="73434" y="0"/>
                <a:pt x="94614" y="88417"/>
                <a:pt x="94614" y="197485"/>
              </a:cubicBezTo>
              <a:cubicBezTo>
                <a:pt x="94614" y="303353"/>
                <a:pt x="74658" y="389765"/>
                <a:pt x="49602" y="394742"/>
              </a:cubicBezTo>
              <a:lnTo>
                <a:pt x="47307" y="197485"/>
              </a:lnTo>
              <a:close/>
            </a:path>
            <a:path fill="none" h="394970" w="94615">
              <a:moveTo>
                <a:pt x="47307" y="0"/>
              </a:moveTo>
              <a:cubicBezTo>
                <a:pt x="73434" y="0"/>
                <a:pt x="94614" y="88417"/>
                <a:pt x="94614" y="197485"/>
              </a:cubicBezTo>
              <a:cubicBezTo>
                <a:pt x="94614" y="303353"/>
                <a:pt x="74658" y="389765"/>
                <a:pt x="49602" y="394742"/>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155</xdr:row>
      <xdr:rowOff>47625</xdr:rowOff>
    </xdr:from>
    <xdr:to>
      <xdr:col>8</xdr:col>
      <xdr:colOff>114300</xdr:colOff>
      <xdr:row>158</xdr:row>
      <xdr:rowOff>66675</xdr:rowOff>
    </xdr:to>
    <xdr:sp>
      <xdr:nvSpPr>
        <xdr:cNvPr id="18" name="AutoShape 128"/>
        <xdr:cNvSpPr>
          <a:spLocks/>
        </xdr:cNvSpPr>
      </xdr:nvSpPr>
      <xdr:spPr>
        <a:xfrm rot="10800000">
          <a:off x="1466850" y="25841325"/>
          <a:ext cx="104775" cy="390525"/>
        </a:xfrm>
        <a:custGeom>
          <a:pathLst>
            <a:path stroke="0" h="394970" w="102870">
              <a:moveTo>
                <a:pt x="51434" y="0"/>
              </a:moveTo>
              <a:cubicBezTo>
                <a:pt x="79841" y="0"/>
                <a:pt x="102869" y="88417"/>
                <a:pt x="102869" y="197485"/>
              </a:cubicBezTo>
              <a:cubicBezTo>
                <a:pt x="102869" y="303611"/>
                <a:pt x="81066" y="390185"/>
                <a:pt x="53730" y="394777"/>
              </a:cubicBezTo>
              <a:lnTo>
                <a:pt x="51435" y="197485"/>
              </a:lnTo>
              <a:close/>
            </a:path>
            <a:path fill="none" h="394970" w="102870">
              <a:moveTo>
                <a:pt x="51434" y="0"/>
              </a:moveTo>
              <a:cubicBezTo>
                <a:pt x="79841" y="0"/>
                <a:pt x="102869" y="88417"/>
                <a:pt x="102869" y="197485"/>
              </a:cubicBezTo>
              <a:cubicBezTo>
                <a:pt x="102869" y="303611"/>
                <a:pt x="81066" y="390185"/>
                <a:pt x="53730" y="394777"/>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116</xdr:row>
      <xdr:rowOff>47625</xdr:rowOff>
    </xdr:from>
    <xdr:to>
      <xdr:col>9</xdr:col>
      <xdr:colOff>142875</xdr:colOff>
      <xdr:row>119</xdr:row>
      <xdr:rowOff>66675</xdr:rowOff>
    </xdr:to>
    <xdr:sp>
      <xdr:nvSpPr>
        <xdr:cNvPr id="19" name="AutoShape 129"/>
        <xdr:cNvSpPr>
          <a:spLocks/>
        </xdr:cNvSpPr>
      </xdr:nvSpPr>
      <xdr:spPr>
        <a:xfrm>
          <a:off x="1695450" y="20393025"/>
          <a:ext cx="95250" cy="361950"/>
        </a:xfrm>
        <a:custGeom>
          <a:pathLst>
            <a:path stroke="0" h="366395" w="94615">
              <a:moveTo>
                <a:pt x="47307" y="0"/>
              </a:moveTo>
              <a:cubicBezTo>
                <a:pt x="73434" y="0"/>
                <a:pt x="94614" y="82020"/>
                <a:pt x="94614" y="183197"/>
              </a:cubicBezTo>
              <a:cubicBezTo>
                <a:pt x="94614" y="281621"/>
                <a:pt x="74571" y="361917"/>
                <a:pt x="49437" y="366212"/>
              </a:cubicBezTo>
              <a:lnTo>
                <a:pt x="47307" y="183197"/>
              </a:lnTo>
              <a:close/>
            </a:path>
            <a:path fill="none" h="366395" w="94615">
              <a:moveTo>
                <a:pt x="47307" y="0"/>
              </a:moveTo>
              <a:cubicBezTo>
                <a:pt x="73434" y="0"/>
                <a:pt x="94614" y="82020"/>
                <a:pt x="94614" y="183197"/>
              </a:cubicBezTo>
              <a:cubicBezTo>
                <a:pt x="94614" y="281621"/>
                <a:pt x="74571" y="361917"/>
                <a:pt x="49437" y="366212"/>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116</xdr:row>
      <xdr:rowOff>47625</xdr:rowOff>
    </xdr:from>
    <xdr:to>
      <xdr:col>8</xdr:col>
      <xdr:colOff>114300</xdr:colOff>
      <xdr:row>119</xdr:row>
      <xdr:rowOff>66675</xdr:rowOff>
    </xdr:to>
    <xdr:sp>
      <xdr:nvSpPr>
        <xdr:cNvPr id="20" name="AutoShape 130"/>
        <xdr:cNvSpPr>
          <a:spLocks/>
        </xdr:cNvSpPr>
      </xdr:nvSpPr>
      <xdr:spPr>
        <a:xfrm rot="10800000">
          <a:off x="1466850" y="20393025"/>
          <a:ext cx="104775" cy="361950"/>
        </a:xfrm>
        <a:custGeom>
          <a:pathLst>
            <a:path stroke="0" h="366395" w="102870">
              <a:moveTo>
                <a:pt x="51434" y="0"/>
              </a:moveTo>
              <a:cubicBezTo>
                <a:pt x="79841" y="0"/>
                <a:pt x="102869" y="82020"/>
                <a:pt x="102869" y="183197"/>
              </a:cubicBezTo>
              <a:cubicBezTo>
                <a:pt x="102869" y="281843"/>
                <a:pt x="80978" y="362279"/>
                <a:pt x="53564" y="366240"/>
              </a:cubicBezTo>
              <a:lnTo>
                <a:pt x="51435" y="183197"/>
              </a:lnTo>
              <a:close/>
            </a:path>
            <a:path fill="none" h="366395" w="102870">
              <a:moveTo>
                <a:pt x="51434" y="0"/>
              </a:moveTo>
              <a:cubicBezTo>
                <a:pt x="79841" y="0"/>
                <a:pt x="102869" y="82020"/>
                <a:pt x="102869" y="183197"/>
              </a:cubicBezTo>
              <a:cubicBezTo>
                <a:pt x="102869" y="281843"/>
                <a:pt x="80978" y="362279"/>
                <a:pt x="53564" y="36624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180975</xdr:colOff>
      <xdr:row>156</xdr:row>
      <xdr:rowOff>38100</xdr:rowOff>
    </xdr:from>
    <xdr:to>
      <xdr:col>47</xdr:col>
      <xdr:colOff>85725</xdr:colOff>
      <xdr:row>159</xdr:row>
      <xdr:rowOff>57150</xdr:rowOff>
    </xdr:to>
    <xdr:sp>
      <xdr:nvSpPr>
        <xdr:cNvPr id="21" name="AutoShape 131"/>
        <xdr:cNvSpPr>
          <a:spLocks/>
        </xdr:cNvSpPr>
      </xdr:nvSpPr>
      <xdr:spPr>
        <a:xfrm>
          <a:off x="8810625" y="25955625"/>
          <a:ext cx="95250" cy="390525"/>
        </a:xfrm>
        <a:custGeom>
          <a:pathLst>
            <a:path stroke="0" h="394970" w="94615">
              <a:moveTo>
                <a:pt x="47307" y="0"/>
              </a:moveTo>
              <a:cubicBezTo>
                <a:pt x="73434" y="0"/>
                <a:pt x="94614" y="88417"/>
                <a:pt x="94614" y="197485"/>
              </a:cubicBezTo>
              <a:cubicBezTo>
                <a:pt x="94614" y="303353"/>
                <a:pt x="74658" y="389765"/>
                <a:pt x="49602" y="394742"/>
              </a:cubicBezTo>
              <a:lnTo>
                <a:pt x="47307" y="197485"/>
              </a:lnTo>
              <a:close/>
            </a:path>
            <a:path fill="none" h="394970" w="94615">
              <a:moveTo>
                <a:pt x="47307" y="0"/>
              </a:moveTo>
              <a:cubicBezTo>
                <a:pt x="73434" y="0"/>
                <a:pt x="94614" y="88417"/>
                <a:pt x="94614" y="197485"/>
              </a:cubicBezTo>
              <a:cubicBezTo>
                <a:pt x="94614" y="303353"/>
                <a:pt x="74658" y="389765"/>
                <a:pt x="49602" y="394742"/>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47625</xdr:colOff>
      <xdr:row>156</xdr:row>
      <xdr:rowOff>28575</xdr:rowOff>
    </xdr:from>
    <xdr:to>
      <xdr:col>43</xdr:col>
      <xdr:colOff>152400</xdr:colOff>
      <xdr:row>159</xdr:row>
      <xdr:rowOff>38100</xdr:rowOff>
    </xdr:to>
    <xdr:sp>
      <xdr:nvSpPr>
        <xdr:cNvPr id="22" name="AutoShape 132"/>
        <xdr:cNvSpPr>
          <a:spLocks/>
        </xdr:cNvSpPr>
      </xdr:nvSpPr>
      <xdr:spPr>
        <a:xfrm rot="10800000">
          <a:off x="8105775" y="25946100"/>
          <a:ext cx="114300" cy="381000"/>
        </a:xfrm>
        <a:custGeom>
          <a:pathLst>
            <a:path stroke="0" h="387350" w="110490">
              <a:moveTo>
                <a:pt x="55244" y="0"/>
              </a:moveTo>
              <a:cubicBezTo>
                <a:pt x="85755" y="0"/>
                <a:pt x="110489" y="86711"/>
                <a:pt x="110489" y="193675"/>
              </a:cubicBezTo>
              <a:cubicBezTo>
                <a:pt x="110489" y="298005"/>
                <a:pt x="86958" y="383068"/>
                <a:pt x="57496" y="387192"/>
              </a:cubicBezTo>
              <a:lnTo>
                <a:pt x="55245" y="193675"/>
              </a:lnTo>
              <a:close/>
            </a:path>
            <a:path fill="none" h="387350" w="110490">
              <a:moveTo>
                <a:pt x="55244" y="0"/>
              </a:moveTo>
              <a:cubicBezTo>
                <a:pt x="85755" y="0"/>
                <a:pt x="110489" y="86711"/>
                <a:pt x="110489" y="193675"/>
              </a:cubicBezTo>
              <a:cubicBezTo>
                <a:pt x="110489" y="298005"/>
                <a:pt x="86958" y="383068"/>
                <a:pt x="57496" y="387192"/>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109</xdr:row>
      <xdr:rowOff>9525</xdr:rowOff>
    </xdr:from>
    <xdr:to>
      <xdr:col>38</xdr:col>
      <xdr:colOff>28575</xdr:colOff>
      <xdr:row>135</xdr:row>
      <xdr:rowOff>0</xdr:rowOff>
    </xdr:to>
    <xdr:pic>
      <xdr:nvPicPr>
        <xdr:cNvPr id="1" name="Picture 84"/>
        <xdr:cNvPicPr preferRelativeResize="1">
          <a:picLocks noChangeAspect="1"/>
        </xdr:cNvPicPr>
      </xdr:nvPicPr>
      <xdr:blipFill>
        <a:blip r:embed="rId1"/>
        <a:stretch>
          <a:fillRect/>
        </a:stretch>
      </xdr:blipFill>
      <xdr:spPr>
        <a:xfrm>
          <a:off x="657225" y="24393525"/>
          <a:ext cx="7134225" cy="5019675"/>
        </a:xfrm>
        <a:prstGeom prst="rect">
          <a:avLst/>
        </a:prstGeom>
        <a:noFill/>
        <a:ln w="9525" cmpd="sng">
          <a:noFill/>
        </a:ln>
      </xdr:spPr>
    </xdr:pic>
    <xdr:clientData/>
  </xdr:twoCellAnchor>
  <xdr:twoCellAnchor editAs="oneCell">
    <xdr:from>
      <xdr:col>2</xdr:col>
      <xdr:colOff>238125</xdr:colOff>
      <xdr:row>70</xdr:row>
      <xdr:rowOff>200025</xdr:rowOff>
    </xdr:from>
    <xdr:to>
      <xdr:col>48</xdr:col>
      <xdr:colOff>0</xdr:colOff>
      <xdr:row>88</xdr:row>
      <xdr:rowOff>180975</xdr:rowOff>
    </xdr:to>
    <xdr:pic>
      <xdr:nvPicPr>
        <xdr:cNvPr id="2" name="Picture 85"/>
        <xdr:cNvPicPr preferRelativeResize="1">
          <a:picLocks noChangeAspect="1"/>
        </xdr:cNvPicPr>
      </xdr:nvPicPr>
      <xdr:blipFill>
        <a:blip r:embed="rId2"/>
        <a:stretch>
          <a:fillRect/>
        </a:stretch>
      </xdr:blipFill>
      <xdr:spPr>
        <a:xfrm>
          <a:off x="638175" y="16783050"/>
          <a:ext cx="9124950" cy="3581400"/>
        </a:xfrm>
        <a:prstGeom prst="rect">
          <a:avLst/>
        </a:prstGeom>
        <a:noFill/>
        <a:ln w="9525" cmpd="sng">
          <a:noFill/>
        </a:ln>
      </xdr:spPr>
    </xdr:pic>
    <xdr:clientData/>
  </xdr:twoCellAnchor>
  <xdr:twoCellAnchor editAs="oneCell">
    <xdr:from>
      <xdr:col>35</xdr:col>
      <xdr:colOff>38100</xdr:colOff>
      <xdr:row>108</xdr:row>
      <xdr:rowOff>200025</xdr:rowOff>
    </xdr:from>
    <xdr:to>
      <xdr:col>48</xdr:col>
      <xdr:colOff>38100</xdr:colOff>
      <xdr:row>115</xdr:row>
      <xdr:rowOff>171450</xdr:rowOff>
    </xdr:to>
    <xdr:pic>
      <xdr:nvPicPr>
        <xdr:cNvPr id="3" name="Picture 86"/>
        <xdr:cNvPicPr preferRelativeResize="1">
          <a:picLocks noChangeAspect="1"/>
        </xdr:cNvPicPr>
      </xdr:nvPicPr>
      <xdr:blipFill>
        <a:blip r:embed="rId3"/>
        <a:stretch>
          <a:fillRect/>
        </a:stretch>
      </xdr:blipFill>
      <xdr:spPr>
        <a:xfrm>
          <a:off x="7200900" y="24384000"/>
          <a:ext cx="2600325" cy="1371600"/>
        </a:xfrm>
        <a:prstGeom prst="rect">
          <a:avLst/>
        </a:prstGeom>
        <a:noFill/>
        <a:ln w="9525" cmpd="sng">
          <a:noFill/>
        </a:ln>
      </xdr:spPr>
    </xdr:pic>
    <xdr:clientData/>
  </xdr:twoCellAnchor>
  <xdr:twoCellAnchor editAs="oneCell">
    <xdr:from>
      <xdr:col>21</xdr:col>
      <xdr:colOff>0</xdr:colOff>
      <xdr:row>89</xdr:row>
      <xdr:rowOff>190500</xdr:rowOff>
    </xdr:from>
    <xdr:to>
      <xdr:col>48</xdr:col>
      <xdr:colOff>180975</xdr:colOff>
      <xdr:row>106</xdr:row>
      <xdr:rowOff>161925</xdr:rowOff>
    </xdr:to>
    <xdr:pic>
      <xdr:nvPicPr>
        <xdr:cNvPr id="4" name="Picture 87"/>
        <xdr:cNvPicPr preferRelativeResize="1">
          <a:picLocks noChangeAspect="1"/>
        </xdr:cNvPicPr>
      </xdr:nvPicPr>
      <xdr:blipFill>
        <a:blip r:embed="rId4"/>
        <a:stretch>
          <a:fillRect/>
        </a:stretch>
      </xdr:blipFill>
      <xdr:spPr>
        <a:xfrm>
          <a:off x="4429125" y="20574000"/>
          <a:ext cx="5514975" cy="3371850"/>
        </a:xfrm>
        <a:prstGeom prst="rect">
          <a:avLst/>
        </a:prstGeom>
        <a:noFill/>
        <a:ln w="9525" cmpd="sng">
          <a:noFill/>
        </a:ln>
      </xdr:spPr>
    </xdr:pic>
    <xdr:clientData/>
  </xdr:twoCellAnchor>
  <xdr:twoCellAnchor>
    <xdr:from>
      <xdr:col>35</xdr:col>
      <xdr:colOff>104775</xdr:colOff>
      <xdr:row>49</xdr:row>
      <xdr:rowOff>0</xdr:rowOff>
    </xdr:from>
    <xdr:to>
      <xdr:col>37</xdr:col>
      <xdr:colOff>95250</xdr:colOff>
      <xdr:row>52</xdr:row>
      <xdr:rowOff>190500</xdr:rowOff>
    </xdr:to>
    <xdr:sp>
      <xdr:nvSpPr>
        <xdr:cNvPr id="5" name="Line 88"/>
        <xdr:cNvSpPr>
          <a:spLocks/>
        </xdr:cNvSpPr>
      </xdr:nvSpPr>
      <xdr:spPr>
        <a:xfrm flipV="1">
          <a:off x="7267575" y="12382500"/>
          <a:ext cx="390525" cy="790575"/>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104775</xdr:colOff>
      <xdr:row>53</xdr:row>
      <xdr:rowOff>0</xdr:rowOff>
    </xdr:from>
    <xdr:to>
      <xdr:col>35</xdr:col>
      <xdr:colOff>85725</xdr:colOff>
      <xdr:row>56</xdr:row>
      <xdr:rowOff>190500</xdr:rowOff>
    </xdr:to>
    <xdr:sp>
      <xdr:nvSpPr>
        <xdr:cNvPr id="6" name="Line 89"/>
        <xdr:cNvSpPr>
          <a:spLocks/>
        </xdr:cNvSpPr>
      </xdr:nvSpPr>
      <xdr:spPr>
        <a:xfrm flipV="1">
          <a:off x="6867525" y="13182600"/>
          <a:ext cx="381000" cy="790575"/>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9525</xdr:colOff>
      <xdr:row>57</xdr:row>
      <xdr:rowOff>9525</xdr:rowOff>
    </xdr:from>
    <xdr:to>
      <xdr:col>33</xdr:col>
      <xdr:colOff>85725</xdr:colOff>
      <xdr:row>60</xdr:row>
      <xdr:rowOff>190500</xdr:rowOff>
    </xdr:to>
    <xdr:sp>
      <xdr:nvSpPr>
        <xdr:cNvPr id="7" name="Line 90"/>
        <xdr:cNvSpPr>
          <a:spLocks/>
        </xdr:cNvSpPr>
      </xdr:nvSpPr>
      <xdr:spPr>
        <a:xfrm flipV="1">
          <a:off x="6572250" y="13992225"/>
          <a:ext cx="276225" cy="781050"/>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95250</xdr:colOff>
      <xdr:row>45</xdr:row>
      <xdr:rowOff>0</xdr:rowOff>
    </xdr:from>
    <xdr:to>
      <xdr:col>39</xdr:col>
      <xdr:colOff>114300</xdr:colOff>
      <xdr:row>49</xdr:row>
      <xdr:rowOff>19050</xdr:rowOff>
    </xdr:to>
    <xdr:sp>
      <xdr:nvSpPr>
        <xdr:cNvPr id="8" name="Line 91"/>
        <xdr:cNvSpPr>
          <a:spLocks/>
        </xdr:cNvSpPr>
      </xdr:nvSpPr>
      <xdr:spPr>
        <a:xfrm flipV="1">
          <a:off x="7658100" y="11582400"/>
          <a:ext cx="419100" cy="819150"/>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114300</xdr:colOff>
      <xdr:row>45</xdr:row>
      <xdr:rowOff>19050</xdr:rowOff>
    </xdr:from>
    <xdr:to>
      <xdr:col>41</xdr:col>
      <xdr:colOff>95250</xdr:colOff>
      <xdr:row>49</xdr:row>
      <xdr:rowOff>9525</xdr:rowOff>
    </xdr:to>
    <xdr:sp>
      <xdr:nvSpPr>
        <xdr:cNvPr id="9" name="Line 92"/>
        <xdr:cNvSpPr>
          <a:spLocks/>
        </xdr:cNvSpPr>
      </xdr:nvSpPr>
      <xdr:spPr>
        <a:xfrm>
          <a:off x="8077200" y="11601450"/>
          <a:ext cx="381000" cy="790575"/>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95250</xdr:colOff>
      <xdr:row>56</xdr:row>
      <xdr:rowOff>180975</xdr:rowOff>
    </xdr:from>
    <xdr:to>
      <xdr:col>47</xdr:col>
      <xdr:colOff>0</xdr:colOff>
      <xdr:row>61</xdr:row>
      <xdr:rowOff>9525</xdr:rowOff>
    </xdr:to>
    <xdr:sp>
      <xdr:nvSpPr>
        <xdr:cNvPr id="10" name="Line 93"/>
        <xdr:cNvSpPr>
          <a:spLocks/>
        </xdr:cNvSpPr>
      </xdr:nvSpPr>
      <xdr:spPr>
        <a:xfrm>
          <a:off x="9258300" y="13963650"/>
          <a:ext cx="304800" cy="828675"/>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85725</xdr:colOff>
      <xdr:row>52</xdr:row>
      <xdr:rowOff>180975</xdr:rowOff>
    </xdr:from>
    <xdr:to>
      <xdr:col>45</xdr:col>
      <xdr:colOff>95250</xdr:colOff>
      <xdr:row>57</xdr:row>
      <xdr:rowOff>0</xdr:rowOff>
    </xdr:to>
    <xdr:sp>
      <xdr:nvSpPr>
        <xdr:cNvPr id="11" name="Line 94"/>
        <xdr:cNvSpPr>
          <a:spLocks/>
        </xdr:cNvSpPr>
      </xdr:nvSpPr>
      <xdr:spPr>
        <a:xfrm>
          <a:off x="8848725" y="13163550"/>
          <a:ext cx="409575" cy="819150"/>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95250</xdr:colOff>
      <xdr:row>48</xdr:row>
      <xdr:rowOff>190500</xdr:rowOff>
    </xdr:from>
    <xdr:to>
      <xdr:col>43</xdr:col>
      <xdr:colOff>85725</xdr:colOff>
      <xdr:row>53</xdr:row>
      <xdr:rowOff>0</xdr:rowOff>
    </xdr:to>
    <xdr:sp>
      <xdr:nvSpPr>
        <xdr:cNvPr id="12" name="Line 95"/>
        <xdr:cNvSpPr>
          <a:spLocks/>
        </xdr:cNvSpPr>
      </xdr:nvSpPr>
      <xdr:spPr>
        <a:xfrm>
          <a:off x="8458200" y="12372975"/>
          <a:ext cx="390525" cy="809625"/>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66675</xdr:colOff>
      <xdr:row>56</xdr:row>
      <xdr:rowOff>142875</xdr:rowOff>
    </xdr:from>
    <xdr:to>
      <xdr:col>33</xdr:col>
      <xdr:colOff>142875</xdr:colOff>
      <xdr:row>57</xdr:row>
      <xdr:rowOff>28575</xdr:rowOff>
    </xdr:to>
    <xdr:sp>
      <xdr:nvSpPr>
        <xdr:cNvPr id="13" name="Oval 96"/>
        <xdr:cNvSpPr>
          <a:spLocks/>
        </xdr:cNvSpPr>
      </xdr:nvSpPr>
      <xdr:spPr>
        <a:xfrm>
          <a:off x="6829425" y="13925550"/>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57150</xdr:colOff>
      <xdr:row>52</xdr:row>
      <xdr:rowOff>161925</xdr:rowOff>
    </xdr:from>
    <xdr:to>
      <xdr:col>35</xdr:col>
      <xdr:colOff>133350</xdr:colOff>
      <xdr:row>53</xdr:row>
      <xdr:rowOff>47625</xdr:rowOff>
    </xdr:to>
    <xdr:sp>
      <xdr:nvSpPr>
        <xdr:cNvPr id="14" name="Oval 97"/>
        <xdr:cNvSpPr>
          <a:spLocks/>
        </xdr:cNvSpPr>
      </xdr:nvSpPr>
      <xdr:spPr>
        <a:xfrm>
          <a:off x="7219950" y="13144500"/>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57150</xdr:colOff>
      <xdr:row>48</xdr:row>
      <xdr:rowOff>152400</xdr:rowOff>
    </xdr:from>
    <xdr:to>
      <xdr:col>37</xdr:col>
      <xdr:colOff>133350</xdr:colOff>
      <xdr:row>49</xdr:row>
      <xdr:rowOff>38100</xdr:rowOff>
    </xdr:to>
    <xdr:sp>
      <xdr:nvSpPr>
        <xdr:cNvPr id="15" name="Oval 98"/>
        <xdr:cNvSpPr>
          <a:spLocks/>
        </xdr:cNvSpPr>
      </xdr:nvSpPr>
      <xdr:spPr>
        <a:xfrm>
          <a:off x="7620000" y="12334875"/>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57150</xdr:colOff>
      <xdr:row>44</xdr:row>
      <xdr:rowOff>161925</xdr:rowOff>
    </xdr:from>
    <xdr:to>
      <xdr:col>39</xdr:col>
      <xdr:colOff>133350</xdr:colOff>
      <xdr:row>45</xdr:row>
      <xdr:rowOff>47625</xdr:rowOff>
    </xdr:to>
    <xdr:sp>
      <xdr:nvSpPr>
        <xdr:cNvPr id="16" name="Oval 99"/>
        <xdr:cNvSpPr>
          <a:spLocks/>
        </xdr:cNvSpPr>
      </xdr:nvSpPr>
      <xdr:spPr>
        <a:xfrm>
          <a:off x="8020050" y="11544300"/>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66675</xdr:colOff>
      <xdr:row>56</xdr:row>
      <xdr:rowOff>161925</xdr:rowOff>
    </xdr:from>
    <xdr:to>
      <xdr:col>45</xdr:col>
      <xdr:colOff>142875</xdr:colOff>
      <xdr:row>57</xdr:row>
      <xdr:rowOff>47625</xdr:rowOff>
    </xdr:to>
    <xdr:sp>
      <xdr:nvSpPr>
        <xdr:cNvPr id="17" name="Oval 100"/>
        <xdr:cNvSpPr>
          <a:spLocks/>
        </xdr:cNvSpPr>
      </xdr:nvSpPr>
      <xdr:spPr>
        <a:xfrm>
          <a:off x="9229725" y="13944600"/>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47625</xdr:colOff>
      <xdr:row>52</xdr:row>
      <xdr:rowOff>152400</xdr:rowOff>
    </xdr:from>
    <xdr:to>
      <xdr:col>43</xdr:col>
      <xdr:colOff>123825</xdr:colOff>
      <xdr:row>53</xdr:row>
      <xdr:rowOff>38100</xdr:rowOff>
    </xdr:to>
    <xdr:sp>
      <xdr:nvSpPr>
        <xdr:cNvPr id="18" name="Oval 101"/>
        <xdr:cNvSpPr>
          <a:spLocks/>
        </xdr:cNvSpPr>
      </xdr:nvSpPr>
      <xdr:spPr>
        <a:xfrm>
          <a:off x="8810625" y="13134975"/>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66675</xdr:colOff>
      <xdr:row>48</xdr:row>
      <xdr:rowOff>142875</xdr:rowOff>
    </xdr:from>
    <xdr:to>
      <xdr:col>41</xdr:col>
      <xdr:colOff>142875</xdr:colOff>
      <xdr:row>49</xdr:row>
      <xdr:rowOff>28575</xdr:rowOff>
    </xdr:to>
    <xdr:sp>
      <xdr:nvSpPr>
        <xdr:cNvPr id="19" name="Oval 102"/>
        <xdr:cNvSpPr>
          <a:spLocks/>
        </xdr:cNvSpPr>
      </xdr:nvSpPr>
      <xdr:spPr>
        <a:xfrm>
          <a:off x="8429625" y="12325350"/>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9525</xdr:colOff>
      <xdr:row>44</xdr:row>
      <xdr:rowOff>190500</xdr:rowOff>
    </xdr:from>
    <xdr:to>
      <xdr:col>61</xdr:col>
      <xdr:colOff>9525</xdr:colOff>
      <xdr:row>61</xdr:row>
      <xdr:rowOff>9525</xdr:rowOff>
    </xdr:to>
    <xdr:sp>
      <xdr:nvSpPr>
        <xdr:cNvPr id="20" name="Line 103"/>
        <xdr:cNvSpPr>
          <a:spLocks/>
        </xdr:cNvSpPr>
      </xdr:nvSpPr>
      <xdr:spPr>
        <a:xfrm flipV="1">
          <a:off x="10772775" y="11572875"/>
          <a:ext cx="1981200" cy="3219450"/>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61</xdr:col>
      <xdr:colOff>0</xdr:colOff>
      <xdr:row>44</xdr:row>
      <xdr:rowOff>190500</xdr:rowOff>
    </xdr:from>
    <xdr:to>
      <xdr:col>69</xdr:col>
      <xdr:colOff>19050</xdr:colOff>
      <xdr:row>60</xdr:row>
      <xdr:rowOff>180975</xdr:rowOff>
    </xdr:to>
    <xdr:sp>
      <xdr:nvSpPr>
        <xdr:cNvPr id="21" name="Line 104"/>
        <xdr:cNvSpPr>
          <a:spLocks/>
        </xdr:cNvSpPr>
      </xdr:nvSpPr>
      <xdr:spPr>
        <a:xfrm flipH="1" flipV="1">
          <a:off x="12744450" y="11572875"/>
          <a:ext cx="1952625" cy="3190875"/>
        </a:xfrm>
        <a:prstGeom prst="line">
          <a:avLst/>
        </a:prstGeom>
        <a:noFill/>
        <a:ln w="222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54</xdr:col>
      <xdr:colOff>219075</xdr:colOff>
      <xdr:row>56</xdr:row>
      <xdr:rowOff>161925</xdr:rowOff>
    </xdr:from>
    <xdr:to>
      <xdr:col>55</xdr:col>
      <xdr:colOff>47625</xdr:colOff>
      <xdr:row>57</xdr:row>
      <xdr:rowOff>47625</xdr:rowOff>
    </xdr:to>
    <xdr:sp>
      <xdr:nvSpPr>
        <xdr:cNvPr id="22" name="Oval 105"/>
        <xdr:cNvSpPr>
          <a:spLocks/>
        </xdr:cNvSpPr>
      </xdr:nvSpPr>
      <xdr:spPr>
        <a:xfrm>
          <a:off x="11229975" y="13944600"/>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56</xdr:col>
      <xdr:colOff>219075</xdr:colOff>
      <xdr:row>52</xdr:row>
      <xdr:rowOff>171450</xdr:rowOff>
    </xdr:from>
    <xdr:to>
      <xdr:col>57</xdr:col>
      <xdr:colOff>47625</xdr:colOff>
      <xdr:row>53</xdr:row>
      <xdr:rowOff>57150</xdr:rowOff>
    </xdr:to>
    <xdr:sp>
      <xdr:nvSpPr>
        <xdr:cNvPr id="23" name="Oval 106"/>
        <xdr:cNvSpPr>
          <a:spLocks/>
        </xdr:cNvSpPr>
      </xdr:nvSpPr>
      <xdr:spPr>
        <a:xfrm>
          <a:off x="11725275" y="13154025"/>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219075</xdr:colOff>
      <xdr:row>48</xdr:row>
      <xdr:rowOff>161925</xdr:rowOff>
    </xdr:from>
    <xdr:to>
      <xdr:col>59</xdr:col>
      <xdr:colOff>47625</xdr:colOff>
      <xdr:row>49</xdr:row>
      <xdr:rowOff>47625</xdr:rowOff>
    </xdr:to>
    <xdr:sp>
      <xdr:nvSpPr>
        <xdr:cNvPr id="24" name="Oval 107"/>
        <xdr:cNvSpPr>
          <a:spLocks/>
        </xdr:cNvSpPr>
      </xdr:nvSpPr>
      <xdr:spPr>
        <a:xfrm>
          <a:off x="12220575" y="12344400"/>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219075</xdr:colOff>
      <xdr:row>44</xdr:row>
      <xdr:rowOff>171450</xdr:rowOff>
    </xdr:from>
    <xdr:to>
      <xdr:col>61</xdr:col>
      <xdr:colOff>47625</xdr:colOff>
      <xdr:row>45</xdr:row>
      <xdr:rowOff>57150</xdr:rowOff>
    </xdr:to>
    <xdr:sp>
      <xdr:nvSpPr>
        <xdr:cNvPr id="25" name="Oval 108"/>
        <xdr:cNvSpPr>
          <a:spLocks/>
        </xdr:cNvSpPr>
      </xdr:nvSpPr>
      <xdr:spPr>
        <a:xfrm>
          <a:off x="12715875" y="11553825"/>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200025</xdr:colOff>
      <xdr:row>48</xdr:row>
      <xdr:rowOff>142875</xdr:rowOff>
    </xdr:from>
    <xdr:to>
      <xdr:col>63</xdr:col>
      <xdr:colOff>38100</xdr:colOff>
      <xdr:row>49</xdr:row>
      <xdr:rowOff>28575</xdr:rowOff>
    </xdr:to>
    <xdr:sp>
      <xdr:nvSpPr>
        <xdr:cNvPr id="26" name="Oval 109"/>
        <xdr:cNvSpPr>
          <a:spLocks/>
        </xdr:cNvSpPr>
      </xdr:nvSpPr>
      <xdr:spPr>
        <a:xfrm>
          <a:off x="13192125" y="12325350"/>
          <a:ext cx="85725"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64</xdr:col>
      <xdr:colOff>228600</xdr:colOff>
      <xdr:row>52</xdr:row>
      <xdr:rowOff>161925</xdr:rowOff>
    </xdr:from>
    <xdr:to>
      <xdr:col>65</xdr:col>
      <xdr:colOff>57150</xdr:colOff>
      <xdr:row>53</xdr:row>
      <xdr:rowOff>47625</xdr:rowOff>
    </xdr:to>
    <xdr:sp>
      <xdr:nvSpPr>
        <xdr:cNvPr id="27" name="Oval 110"/>
        <xdr:cNvSpPr>
          <a:spLocks/>
        </xdr:cNvSpPr>
      </xdr:nvSpPr>
      <xdr:spPr>
        <a:xfrm>
          <a:off x="13716000" y="13144500"/>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66</xdr:col>
      <xdr:colOff>228600</xdr:colOff>
      <xdr:row>56</xdr:row>
      <xdr:rowOff>171450</xdr:rowOff>
    </xdr:from>
    <xdr:to>
      <xdr:col>67</xdr:col>
      <xdr:colOff>57150</xdr:colOff>
      <xdr:row>57</xdr:row>
      <xdr:rowOff>57150</xdr:rowOff>
    </xdr:to>
    <xdr:sp>
      <xdr:nvSpPr>
        <xdr:cNvPr id="28" name="Oval 111"/>
        <xdr:cNvSpPr>
          <a:spLocks/>
        </xdr:cNvSpPr>
      </xdr:nvSpPr>
      <xdr:spPr>
        <a:xfrm>
          <a:off x="14211300" y="13954125"/>
          <a:ext cx="76200" cy="85725"/>
        </a:xfrm>
        <a:prstGeom prst="ellipse">
          <a:avLst/>
        </a:prstGeom>
        <a:solidFill>
          <a:srgbClr val="C00000"/>
        </a:solidFill>
        <a:ln w="12700"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3:CO340"/>
  <sheetViews>
    <sheetView tabSelected="1" zoomScale="106" zoomScaleNormal="106" workbookViewId="0" topLeftCell="A59">
      <selection activeCell="A1" sqref="A1"/>
    </sheetView>
  </sheetViews>
  <sheetFormatPr defaultColWidth="9.140625" defaultRowHeight="15"/>
  <cols>
    <col min="1" max="1" width="4.421875" style="36" customWidth="1"/>
    <col min="2" max="2" width="5.421875" style="36" customWidth="1"/>
    <col min="3" max="3" width="1.28515625" style="36" hidden="1" customWidth="1"/>
    <col min="4" max="18" width="2.140625" style="36" customWidth="1"/>
    <col min="19" max="19" width="2.7109375" style="36" customWidth="1"/>
    <col min="20" max="20" width="2.140625" style="36" customWidth="1"/>
    <col min="21" max="21" width="2.57421875" style="36" customWidth="1"/>
    <col min="22" max="22" width="2.140625" style="36" customWidth="1"/>
    <col min="23" max="23" width="2.57421875" style="36" customWidth="1"/>
    <col min="24" max="24" width="2.421875" style="36" customWidth="1"/>
    <col min="25" max="25" width="2.57421875" style="36" customWidth="1"/>
    <col min="26" max="26" width="2.140625" style="36" customWidth="1"/>
    <col min="27" max="27" width="2.57421875" style="36" customWidth="1"/>
    <col min="28" max="31" width="2.140625" style="36" customWidth="1"/>
    <col min="32" max="32" width="2.7109375" style="36" customWidth="1"/>
    <col min="33" max="40" width="2.140625" style="36" customWidth="1"/>
    <col min="41" max="41" width="3.00390625" style="36" customWidth="1"/>
    <col min="42" max="47" width="2.140625" style="36" customWidth="1"/>
    <col min="48" max="48" width="0.71875" style="36" customWidth="1"/>
    <col min="49" max="49" width="4.421875" style="36" customWidth="1"/>
    <col min="50" max="53" width="2.8515625" style="36" customWidth="1"/>
    <col min="54" max="57" width="3.00390625" style="36" customWidth="1"/>
    <col min="58" max="60" width="3.140625" style="36" customWidth="1"/>
    <col min="61" max="63" width="2.7109375" style="36" customWidth="1"/>
    <col min="64" max="80" width="3.00390625" style="36" customWidth="1"/>
    <col min="81" max="81" width="3.140625" style="36" customWidth="1"/>
    <col min="82" max="136" width="3.00390625" style="36" customWidth="1"/>
    <col min="137" max="16384" width="9.140625" style="36" customWidth="1"/>
  </cols>
  <sheetData>
    <row r="1" s="218" customFormat="1" ht="15.75"/>
    <row r="2" ht="8.25" customHeight="1"/>
    <row r="3" spans="4:47" ht="18" customHeight="1">
      <c r="D3" s="153" t="s">
        <v>0</v>
      </c>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row>
    <row r="4" spans="4:47" ht="18" customHeight="1">
      <c r="D4" s="153" t="s">
        <v>1</v>
      </c>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row>
    <row r="5" spans="4:47" ht="18" customHeight="1">
      <c r="D5" s="153" t="s">
        <v>2</v>
      </c>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row>
    <row r="6" spans="4:38" ht="18" customHeight="1">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row>
    <row r="7" spans="4:38" ht="18" customHeight="1">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row>
    <row r="8" spans="4:38" ht="18" customHeight="1">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row>
    <row r="9" spans="4:38" ht="18" customHeight="1">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row>
    <row r="10" spans="4:38" ht="18" customHeight="1">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row>
    <row r="11" spans="4:38" ht="18" customHeight="1">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row>
    <row r="12" spans="4:38" ht="18" customHeight="1">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row>
    <row r="13" spans="4:38" ht="18" customHeight="1">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row>
    <row r="14" spans="4:38" ht="18" customHeight="1">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row>
    <row r="15" spans="4:38" ht="18" customHeight="1">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row>
    <row r="16" spans="4:38" ht="18" customHeight="1">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row>
    <row r="17" spans="4:38" ht="18" customHeight="1">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row>
    <row r="18" spans="4:47" ht="18" customHeight="1">
      <c r="D18" s="220" t="s">
        <v>3</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row>
    <row r="19" spans="4:47" ht="18" customHeight="1">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row>
    <row r="20" spans="4:38" ht="18" customHeight="1">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row>
    <row r="21" spans="8:42" ht="18" customHeight="1">
      <c r="H21" s="221" t="s">
        <v>4</v>
      </c>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row>
    <row r="22" spans="4:38" ht="18" customHeight="1">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row>
    <row r="23" spans="4:7" ht="18" customHeight="1">
      <c r="D23" s="92"/>
      <c r="E23" s="92"/>
      <c r="F23" s="92"/>
      <c r="G23" s="92"/>
    </row>
    <row r="24" spans="4:6" ht="18" customHeight="1">
      <c r="D24" s="92"/>
      <c r="E24" s="92"/>
      <c r="F24" s="92"/>
    </row>
    <row r="25" spans="4:38" ht="18" customHeight="1">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row>
    <row r="26" spans="4:38" ht="18" customHeight="1">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row>
    <row r="27" spans="4:38" ht="18" customHeight="1">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row>
    <row r="28" spans="4:38" ht="18" customHeight="1">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row>
    <row r="29" spans="4:38" ht="18" customHeight="1">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row>
    <row r="30" spans="4:38" ht="18" customHeight="1">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row>
    <row r="31" spans="4:38" ht="18" customHeight="1">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row>
    <row r="32" spans="4:38" ht="18" customHeight="1">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row>
    <row r="33" spans="4:38" ht="18" customHeight="1">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row>
    <row r="34" spans="4:38" ht="18" customHeight="1">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row>
    <row r="35" spans="4:38" ht="18" customHeight="1">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row>
    <row r="36" spans="4:38" ht="18" customHeight="1">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row>
    <row r="37" spans="4:38" ht="18" customHeight="1">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row>
    <row r="38" spans="4:38" ht="18" customHeight="1">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row>
    <row r="39" spans="4:38" ht="18" customHeight="1">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row>
    <row r="40" spans="4:38" ht="18" customHeight="1">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row>
    <row r="41" spans="4:38" ht="18" customHeight="1">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row>
    <row r="42" spans="4:38" ht="18" customHeight="1">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row>
    <row r="43" spans="4:38" ht="18" customHeight="1">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row>
    <row r="44" spans="4:47" ht="18" customHeight="1">
      <c r="D44" s="222" t="s">
        <v>5</v>
      </c>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row>
    <row r="45" ht="25.5" customHeight="1"/>
    <row r="46" ht="12.75" customHeight="1"/>
    <row r="47" ht="18" customHeight="1"/>
    <row r="48" ht="6.75" customHeight="1"/>
    <row r="49" ht="6.75" customHeight="1"/>
    <row r="50" spans="4:47" ht="18.75">
      <c r="D50" s="223" t="s">
        <v>6</v>
      </c>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row>
    <row r="51" ht="8.25" customHeight="1"/>
    <row r="52" spans="4:47" s="128" customFormat="1" ht="48" customHeight="1">
      <c r="D52" s="133" t="s">
        <v>7</v>
      </c>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3:48" ht="33.75" customHeight="1">
      <c r="C53" s="41"/>
      <c r="D53" s="133" t="s">
        <v>8</v>
      </c>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41"/>
    </row>
    <row r="54" spans="3:48" ht="96.75" customHeight="1">
      <c r="C54" s="41"/>
      <c r="D54" s="133" t="s">
        <v>9</v>
      </c>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41"/>
    </row>
    <row r="55" spans="4:47" s="128" customFormat="1" ht="50.25" customHeight="1">
      <c r="D55" s="133" t="s">
        <v>10</v>
      </c>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3:62" ht="112.5" customHeight="1">
      <c r="C56" s="41"/>
      <c r="D56" s="133" t="s">
        <v>11</v>
      </c>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X56" s="188"/>
      <c r="AY56" s="188"/>
      <c r="AZ56" s="188"/>
      <c r="BA56" s="188"/>
      <c r="BB56" s="188"/>
      <c r="BC56" s="188"/>
      <c r="BD56" s="188"/>
      <c r="BE56" s="188"/>
      <c r="BF56" s="188"/>
      <c r="BG56" s="188"/>
      <c r="BH56" s="188"/>
      <c r="BI56" s="188"/>
      <c r="BJ56" s="188"/>
    </row>
    <row r="57" spans="3:62" ht="65.25" customHeight="1">
      <c r="C57" s="41"/>
      <c r="D57" s="133" t="s">
        <v>12</v>
      </c>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41"/>
      <c r="AX57" s="188"/>
      <c r="AY57" s="188"/>
      <c r="AZ57" s="188"/>
      <c r="BA57" s="188"/>
      <c r="BB57" s="188"/>
      <c r="BC57" s="188"/>
      <c r="BD57" s="188"/>
      <c r="BE57" s="188"/>
      <c r="BF57" s="188"/>
      <c r="BG57" s="188"/>
      <c r="BH57" s="188"/>
      <c r="BI57" s="188"/>
      <c r="BJ57" s="188"/>
    </row>
    <row r="58" spans="3:62" ht="111.75" customHeight="1">
      <c r="C58" s="41"/>
      <c r="D58" s="133" t="s">
        <v>13</v>
      </c>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41"/>
      <c r="AX58" s="188"/>
      <c r="AY58" s="188"/>
      <c r="AZ58" s="188"/>
      <c r="BA58" s="188"/>
      <c r="BB58" s="188"/>
      <c r="BC58" s="188"/>
      <c r="BD58" s="188"/>
      <c r="BE58" s="188"/>
      <c r="BF58" s="188"/>
      <c r="BG58" s="188"/>
      <c r="BH58" s="188"/>
      <c r="BI58" s="188"/>
      <c r="BJ58" s="188"/>
    </row>
    <row r="59" spans="3:48" ht="48.75" customHeight="1">
      <c r="C59" s="41"/>
      <c r="D59" s="133" t="s">
        <v>14</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41"/>
    </row>
    <row r="60" spans="3:48" s="219" customFormat="1" ht="66" customHeight="1">
      <c r="C60" s="41"/>
      <c r="D60" s="133" t="s">
        <v>15</v>
      </c>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41"/>
    </row>
    <row r="61" spans="3:60" ht="19.5" customHeight="1">
      <c r="C61" s="41"/>
      <c r="D61" s="41"/>
      <c r="E61" s="41"/>
      <c r="F61" s="41"/>
      <c r="G61" s="168"/>
      <c r="H61" s="168"/>
      <c r="I61" s="168"/>
      <c r="J61" s="41"/>
      <c r="K61" s="41"/>
      <c r="P61" s="199" t="s">
        <v>16</v>
      </c>
      <c r="Q61" s="199"/>
      <c r="R61" s="199"/>
      <c r="S61" s="199"/>
      <c r="T61" s="199"/>
      <c r="U61" s="199"/>
      <c r="V61" s="199"/>
      <c r="W61" s="199"/>
      <c r="Y61" s="154" t="s">
        <v>17</v>
      </c>
      <c r="Z61" s="154"/>
      <c r="AA61" s="154"/>
      <c r="AB61" s="154"/>
      <c r="AC61" s="154"/>
      <c r="AD61" s="154"/>
      <c r="AE61" s="154"/>
      <c r="AS61" s="41"/>
      <c r="AT61" s="41"/>
      <c r="AU61" s="41"/>
      <c r="AV61" s="41"/>
      <c r="AW61" s="41"/>
      <c r="AX61" s="188"/>
      <c r="AY61" s="188"/>
      <c r="AZ61" s="188"/>
      <c r="BA61" s="188"/>
      <c r="BB61" s="188"/>
      <c r="BC61" s="188"/>
      <c r="BD61" s="188"/>
      <c r="BE61" s="188"/>
      <c r="BF61" s="188"/>
      <c r="BG61" s="188"/>
      <c r="BH61" s="188"/>
    </row>
    <row r="62" spans="3:60" ht="12.75" customHeight="1">
      <c r="C62" s="41"/>
      <c r="D62" s="41"/>
      <c r="E62" s="41"/>
      <c r="F62" s="41"/>
      <c r="G62" s="168"/>
      <c r="H62" s="199" t="s">
        <v>18</v>
      </c>
      <c r="I62" s="199"/>
      <c r="J62" s="199"/>
      <c r="K62" s="199"/>
      <c r="L62" s="199"/>
      <c r="M62" s="199"/>
      <c r="N62" s="199"/>
      <c r="P62" s="121"/>
      <c r="Q62" s="121"/>
      <c r="R62" s="121"/>
      <c r="S62" s="226" t="s">
        <v>19</v>
      </c>
      <c r="T62" s="226"/>
      <c r="U62" s="199"/>
      <c r="V62" s="199"/>
      <c r="W62" s="227"/>
      <c r="Y62" s="230"/>
      <c r="Z62" s="231"/>
      <c r="AA62" s="232"/>
      <c r="AB62" s="233" t="s">
        <v>20</v>
      </c>
      <c r="AC62" s="232"/>
      <c r="AD62" s="231"/>
      <c r="AE62" s="232"/>
      <c r="AS62" s="41"/>
      <c r="AT62" s="41"/>
      <c r="AU62" s="41"/>
      <c r="AV62" s="41"/>
      <c r="AW62" s="41"/>
      <c r="AX62" s="188"/>
      <c r="AY62" s="188"/>
      <c r="AZ62" s="188"/>
      <c r="BA62" s="188"/>
      <c r="BB62" s="188"/>
      <c r="BC62" s="188"/>
      <c r="BD62" s="188"/>
      <c r="BE62" s="188"/>
      <c r="BF62" s="188"/>
      <c r="BG62" s="188"/>
      <c r="BH62" s="188"/>
    </row>
    <row r="63" spans="3:60" ht="12.75" customHeight="1">
      <c r="C63" s="41"/>
      <c r="D63" s="41"/>
      <c r="E63" s="41"/>
      <c r="F63" s="41"/>
      <c r="G63" s="168"/>
      <c r="H63" s="199"/>
      <c r="I63" s="199"/>
      <c r="J63" s="199"/>
      <c r="K63" s="199"/>
      <c r="L63" s="199"/>
      <c r="M63" s="199"/>
      <c r="N63" s="199"/>
      <c r="O63" s="168"/>
      <c r="P63" s="224"/>
      <c r="S63" s="226"/>
      <c r="T63" s="226"/>
      <c r="U63" s="168"/>
      <c r="V63" s="168"/>
      <c r="W63" s="228"/>
      <c r="Y63" s="228"/>
      <c r="Z63" s="179"/>
      <c r="AA63" s="232"/>
      <c r="AB63" s="124"/>
      <c r="AC63" s="232"/>
      <c r="AD63" s="224"/>
      <c r="AE63" s="234"/>
      <c r="AS63" s="41"/>
      <c r="AT63" s="41"/>
      <c r="AU63" s="41"/>
      <c r="AV63" s="41"/>
      <c r="AW63" s="41"/>
      <c r="AX63" s="188"/>
      <c r="AY63" s="121"/>
      <c r="AZ63" s="100"/>
      <c r="BA63" s="100"/>
      <c r="BB63" s="236"/>
      <c r="BC63" s="121"/>
      <c r="BD63" s="188"/>
      <c r="BE63" s="188"/>
      <c r="BF63" s="188"/>
      <c r="BG63" s="188"/>
      <c r="BH63" s="188"/>
    </row>
    <row r="64" spans="3:60" ht="16.5" customHeight="1">
      <c r="C64" s="41"/>
      <c r="D64" s="41"/>
      <c r="E64" s="41"/>
      <c r="F64" s="168"/>
      <c r="G64" s="168"/>
      <c r="H64" s="199" t="s">
        <v>21</v>
      </c>
      <c r="I64" s="199"/>
      <c r="J64" s="199"/>
      <c r="K64" s="199"/>
      <c r="L64" s="199"/>
      <c r="M64" s="199"/>
      <c r="N64" s="199"/>
      <c r="O64" s="225"/>
      <c r="P64" s="99"/>
      <c r="R64" s="99"/>
      <c r="S64" s="229" t="s">
        <v>22</v>
      </c>
      <c r="T64" s="229"/>
      <c r="U64" s="168"/>
      <c r="V64" s="168"/>
      <c r="W64" s="168"/>
      <c r="Y64" s="225"/>
      <c r="AA64" s="229" t="s">
        <v>23</v>
      </c>
      <c r="AB64" s="229"/>
      <c r="AC64" s="229"/>
      <c r="AD64" s="235"/>
      <c r="AE64" s="235"/>
      <c r="AS64" s="41"/>
      <c r="AT64" s="41"/>
      <c r="AU64" s="41"/>
      <c r="AV64" s="41"/>
      <c r="AW64" s="41"/>
      <c r="AX64" s="188"/>
      <c r="AY64" s="188"/>
      <c r="AZ64" s="188"/>
      <c r="BA64" s="188"/>
      <c r="BB64" s="188"/>
      <c r="BC64" s="188"/>
      <c r="BD64" s="188"/>
      <c r="BE64" s="188"/>
      <c r="BF64" s="188"/>
      <c r="BG64" s="188"/>
      <c r="BH64" s="188"/>
    </row>
    <row r="65" spans="3:60" ht="19.5" customHeight="1">
      <c r="C65" s="41"/>
      <c r="D65" s="41"/>
      <c r="E65" s="41"/>
      <c r="F65" s="168"/>
      <c r="G65" s="168"/>
      <c r="H65" s="199" t="s">
        <v>24</v>
      </c>
      <c r="I65" s="199"/>
      <c r="J65" s="199"/>
      <c r="K65" s="199"/>
      <c r="L65" s="199"/>
      <c r="M65" s="199"/>
      <c r="N65" s="199"/>
      <c r="O65" s="225"/>
      <c r="P65" s="99"/>
      <c r="R65" s="99"/>
      <c r="S65" s="226" t="s">
        <v>25</v>
      </c>
      <c r="T65" s="226"/>
      <c r="U65" s="168"/>
      <c r="V65" s="168"/>
      <c r="W65" s="168"/>
      <c r="Y65" s="225"/>
      <c r="AA65" s="226" t="s">
        <v>26</v>
      </c>
      <c r="AB65" s="226"/>
      <c r="AC65" s="226"/>
      <c r="AD65" s="235"/>
      <c r="AE65" s="235"/>
      <c r="AS65" s="41"/>
      <c r="AT65" s="41"/>
      <c r="AU65" s="41"/>
      <c r="AV65" s="41"/>
      <c r="AW65" s="41"/>
      <c r="AX65" s="188"/>
      <c r="AY65" s="250"/>
      <c r="AZ65" s="188"/>
      <c r="BA65" s="188"/>
      <c r="BB65" s="188"/>
      <c r="BC65" s="188"/>
      <c r="BD65" s="188"/>
      <c r="BE65" s="188"/>
      <c r="BF65" s="188"/>
      <c r="BG65" s="188"/>
      <c r="BH65" s="188"/>
    </row>
    <row r="66" spans="3:49" ht="6.75" customHeight="1">
      <c r="C66" s="41"/>
      <c r="D66" s="41"/>
      <c r="E66" s="41"/>
      <c r="F66" s="168"/>
      <c r="G66" s="168"/>
      <c r="H66" s="199"/>
      <c r="I66" s="199"/>
      <c r="J66" s="199"/>
      <c r="K66" s="199"/>
      <c r="L66" s="199"/>
      <c r="M66" s="199"/>
      <c r="N66" s="199"/>
      <c r="O66" s="225"/>
      <c r="W66" s="235"/>
      <c r="X66" s="235"/>
      <c r="Y66" s="235"/>
      <c r="Z66" s="235"/>
      <c r="AA66" s="235"/>
      <c r="AB66" s="235"/>
      <c r="AC66" s="234"/>
      <c r="AD66" s="99"/>
      <c r="AE66" s="99"/>
      <c r="AF66" s="99"/>
      <c r="AG66" s="121"/>
      <c r="AH66" s="121"/>
      <c r="AI66" s="121"/>
      <c r="AJ66" s="168"/>
      <c r="AK66" s="168"/>
      <c r="AL66" s="225"/>
      <c r="AM66" s="225"/>
      <c r="AN66" s="225"/>
      <c r="AO66" s="121"/>
      <c r="AP66" s="121"/>
      <c r="AQ66" s="121"/>
      <c r="AR66" s="235"/>
      <c r="AS66" s="41"/>
      <c r="AT66" s="41"/>
      <c r="AU66" s="41"/>
      <c r="AV66" s="41"/>
      <c r="AW66" s="41"/>
    </row>
    <row r="67" spans="2:61" s="219" customFormat="1" ht="58.5" customHeight="1">
      <c r="B67" s="237"/>
      <c r="C67" s="41"/>
      <c r="D67" s="238" t="s">
        <v>27</v>
      </c>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41"/>
      <c r="AW67" s="93"/>
      <c r="AX67" s="242"/>
      <c r="AY67" s="242"/>
      <c r="AZ67" s="242"/>
      <c r="BA67" s="242"/>
      <c r="BB67" s="242"/>
      <c r="BC67" s="242"/>
      <c r="BD67" s="251"/>
      <c r="BE67" s="251"/>
      <c r="BF67" s="251"/>
      <c r="BG67" s="251"/>
      <c r="BH67" s="251"/>
      <c r="BI67" s="251"/>
    </row>
    <row r="68" spans="3:61" ht="30.75" customHeight="1">
      <c r="C68" s="41"/>
      <c r="D68" s="132" t="s">
        <v>28</v>
      </c>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41"/>
      <c r="AX68" s="242"/>
      <c r="AY68" s="242"/>
      <c r="AZ68" s="242"/>
      <c r="BA68" s="242"/>
      <c r="BB68" s="242"/>
      <c r="BC68" s="242"/>
      <c r="BD68" s="251"/>
      <c r="BE68" s="251"/>
      <c r="BF68" s="251"/>
      <c r="BG68" s="251"/>
      <c r="BH68" s="251"/>
      <c r="BI68" s="251"/>
    </row>
    <row r="69" spans="3:61" ht="81" customHeight="1">
      <c r="C69" s="41"/>
      <c r="D69" s="132" t="s">
        <v>29</v>
      </c>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41"/>
      <c r="AX69" s="242"/>
      <c r="AY69" s="242"/>
      <c r="AZ69" s="242"/>
      <c r="BA69" s="242"/>
      <c r="BB69" s="242"/>
      <c r="BC69" s="242"/>
      <c r="BD69" s="251"/>
      <c r="BE69" s="251"/>
      <c r="BF69" s="251"/>
      <c r="BG69" s="251"/>
      <c r="BH69" s="188"/>
      <c r="BI69" s="188"/>
    </row>
    <row r="70" spans="3:61" ht="52.5" customHeight="1">
      <c r="C70" s="41"/>
      <c r="D70" s="132" t="s">
        <v>30</v>
      </c>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41"/>
      <c r="AX70" s="188"/>
      <c r="AY70" s="188"/>
      <c r="AZ70" s="188"/>
      <c r="BA70" s="188"/>
      <c r="BB70" s="188"/>
      <c r="BC70" s="188"/>
      <c r="BD70" s="188"/>
      <c r="BE70" s="188"/>
      <c r="BF70" s="188"/>
      <c r="BG70" s="188"/>
      <c r="BH70" s="188"/>
      <c r="BI70" s="188"/>
    </row>
    <row r="71" spans="3:48" ht="65.25" customHeight="1">
      <c r="C71" s="41"/>
      <c r="D71" s="132" t="s">
        <v>31</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41"/>
    </row>
    <row r="72" spans="3:48" ht="48" customHeight="1">
      <c r="C72" s="41"/>
      <c r="D72" s="132" t="s">
        <v>32</v>
      </c>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41"/>
    </row>
    <row r="73" spans="3:48" ht="80.25" customHeight="1">
      <c r="C73" s="41"/>
      <c r="D73" s="132" t="s">
        <v>33</v>
      </c>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41"/>
    </row>
    <row r="74" spans="3:48" ht="16.5" customHeight="1">
      <c r="C74" s="41"/>
      <c r="D74" s="132" t="s">
        <v>34</v>
      </c>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41"/>
    </row>
    <row r="75" spans="3:48" ht="33" customHeight="1">
      <c r="C75" s="41"/>
      <c r="D75" s="133" t="s">
        <v>35</v>
      </c>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41"/>
    </row>
    <row r="76" spans="3:48" ht="2.25" customHeight="1">
      <c r="C76" s="41"/>
      <c r="E76" s="239"/>
      <c r="F76" s="239"/>
      <c r="G76" s="239"/>
      <c r="H76" s="239"/>
      <c r="I76" s="239"/>
      <c r="J76" s="239"/>
      <c r="K76" s="239"/>
      <c r="L76" s="239"/>
      <c r="M76" s="239"/>
      <c r="N76" s="239"/>
      <c r="O76" s="239"/>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41"/>
    </row>
    <row r="77" spans="3:48" ht="128.25" customHeight="1">
      <c r="C77" s="41"/>
      <c r="D77" s="187" t="s">
        <v>36</v>
      </c>
      <c r="E77" s="132" t="s">
        <v>37</v>
      </c>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41"/>
    </row>
    <row r="78" spans="3:48" ht="64.5" customHeight="1">
      <c r="C78" s="41"/>
      <c r="D78" s="187" t="s">
        <v>36</v>
      </c>
      <c r="E78" s="133" t="s">
        <v>38</v>
      </c>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41"/>
    </row>
    <row r="79" spans="3:48" ht="50.25" customHeight="1">
      <c r="C79" s="41"/>
      <c r="D79" s="187" t="s">
        <v>36</v>
      </c>
      <c r="E79" s="133" t="s">
        <v>39</v>
      </c>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41"/>
    </row>
    <row r="80" spans="3:48" ht="6" customHeight="1">
      <c r="C80" s="41"/>
      <c r="D80" s="187"/>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41"/>
    </row>
    <row r="81" spans="3:49" ht="20.25" customHeight="1">
      <c r="C81" s="41"/>
      <c r="D81" s="133" t="s">
        <v>40</v>
      </c>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41"/>
      <c r="AW81" s="41"/>
    </row>
    <row r="82" spans="3:48" ht="36" customHeight="1">
      <c r="C82" s="41"/>
      <c r="D82" s="187" t="s">
        <v>36</v>
      </c>
      <c r="E82" s="133" t="s">
        <v>41</v>
      </c>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41"/>
    </row>
    <row r="83" spans="3:48" ht="36" customHeight="1">
      <c r="C83" s="41"/>
      <c r="D83" s="187" t="s">
        <v>36</v>
      </c>
      <c r="E83" s="133" t="s">
        <v>42</v>
      </c>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41"/>
    </row>
    <row r="84" spans="3:48" ht="65.25" customHeight="1">
      <c r="C84" s="41"/>
      <c r="D84" s="133" t="s">
        <v>43</v>
      </c>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41"/>
    </row>
    <row r="85" spans="2:61" ht="9.75" customHeight="1">
      <c r="B85" s="240"/>
      <c r="C85" s="41"/>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41"/>
      <c r="AW85" s="41"/>
      <c r="AX85" s="242"/>
      <c r="AY85" s="242"/>
      <c r="AZ85" s="242"/>
      <c r="BA85" s="242"/>
      <c r="BB85" s="242"/>
      <c r="BC85" s="242"/>
      <c r="BD85" s="251"/>
      <c r="BE85" s="251"/>
      <c r="BF85" s="251"/>
      <c r="BG85" s="251"/>
      <c r="BH85" s="251"/>
      <c r="BI85" s="251"/>
    </row>
    <row r="86" spans="3:49" ht="15.75" customHeight="1">
      <c r="C86" s="41"/>
      <c r="D86" s="241" t="s">
        <v>44</v>
      </c>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41"/>
      <c r="AW86" s="41"/>
    </row>
    <row r="87" spans="3:49" ht="14.25" customHeight="1">
      <c r="C87" s="41"/>
      <c r="D87" s="199" t="s">
        <v>36</v>
      </c>
      <c r="E87" s="241" t="s">
        <v>45</v>
      </c>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41"/>
      <c r="AW87" s="41"/>
    </row>
    <row r="88" spans="3:49" ht="14.25" customHeight="1">
      <c r="C88" s="41"/>
      <c r="D88" s="199" t="s">
        <v>36</v>
      </c>
      <c r="E88" s="241" t="s">
        <v>46</v>
      </c>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41"/>
      <c r="AW88" s="41"/>
    </row>
    <row r="89" spans="2:61" ht="31.5" customHeight="1">
      <c r="B89" s="240"/>
      <c r="C89" s="130"/>
      <c r="D89" s="187" t="s">
        <v>36</v>
      </c>
      <c r="E89" s="184" t="s">
        <v>47</v>
      </c>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41"/>
      <c r="AW89" s="41"/>
      <c r="AX89" s="242"/>
      <c r="AY89" s="242"/>
      <c r="AZ89" s="242"/>
      <c r="BA89" s="242"/>
      <c r="BB89" s="242"/>
      <c r="BC89" s="242"/>
      <c r="BD89" s="251"/>
      <c r="BE89" s="251"/>
      <c r="BF89" s="251"/>
      <c r="BG89" s="251"/>
      <c r="BH89" s="251"/>
      <c r="BI89" s="251"/>
    </row>
    <row r="90" spans="2:61" ht="14.25" customHeight="1">
      <c r="B90" s="240"/>
      <c r="C90" s="130"/>
      <c r="D90" s="199" t="s">
        <v>36</v>
      </c>
      <c r="E90" s="241" t="s">
        <v>48</v>
      </c>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41"/>
      <c r="AW90" s="41"/>
      <c r="AX90" s="242"/>
      <c r="AY90" s="242"/>
      <c r="AZ90" s="242"/>
      <c r="BA90" s="242"/>
      <c r="BB90" s="242"/>
      <c r="BC90" s="242"/>
      <c r="BD90" s="251"/>
      <c r="BE90" s="251"/>
      <c r="BF90" s="251"/>
      <c r="BG90" s="251"/>
      <c r="BH90" s="251"/>
      <c r="BI90" s="251"/>
    </row>
    <row r="91" spans="2:61" ht="5.25" customHeight="1">
      <c r="B91" s="240"/>
      <c r="C91" s="130"/>
      <c r="D91" s="133"/>
      <c r="E91" s="41"/>
      <c r="F91" s="41"/>
      <c r="G91" s="242"/>
      <c r="H91" s="242"/>
      <c r="I91" s="242"/>
      <c r="J91" s="242"/>
      <c r="K91" s="242"/>
      <c r="L91" s="41"/>
      <c r="M91" s="242"/>
      <c r="N91" s="242"/>
      <c r="O91" s="242"/>
      <c r="P91" s="242"/>
      <c r="Q91" s="242"/>
      <c r="R91" s="227"/>
      <c r="S91" s="227"/>
      <c r="T91" s="41"/>
      <c r="U91" s="242"/>
      <c r="V91" s="242"/>
      <c r="W91" s="242"/>
      <c r="X91" s="242"/>
      <c r="Y91" s="242"/>
      <c r="Z91" s="227"/>
      <c r="AA91" s="227"/>
      <c r="AB91" s="41"/>
      <c r="AC91" s="249"/>
      <c r="AD91" s="249"/>
      <c r="AE91" s="249"/>
      <c r="AF91" s="249"/>
      <c r="AG91" s="249"/>
      <c r="AH91" s="249"/>
      <c r="AI91" s="249"/>
      <c r="AJ91" s="249"/>
      <c r="AK91" s="249"/>
      <c r="AL91" s="249"/>
      <c r="AM91" s="41"/>
      <c r="AN91" s="249"/>
      <c r="AO91" s="249"/>
      <c r="AP91" s="249"/>
      <c r="AQ91" s="41"/>
      <c r="AR91" s="41"/>
      <c r="AS91" s="41"/>
      <c r="AT91" s="41"/>
      <c r="AU91" s="41"/>
      <c r="AV91" s="41"/>
      <c r="AW91" s="41"/>
      <c r="AX91" s="242"/>
      <c r="AY91" s="242"/>
      <c r="AZ91" s="242"/>
      <c r="BA91" s="242"/>
      <c r="BB91" s="242"/>
      <c r="BC91" s="242"/>
      <c r="BD91" s="251"/>
      <c r="BE91" s="251"/>
      <c r="BF91" s="251"/>
      <c r="BG91" s="251"/>
      <c r="BH91" s="251"/>
      <c r="BI91" s="251"/>
    </row>
    <row r="92" spans="2:62" ht="15.75" customHeight="1">
      <c r="B92" s="240"/>
      <c r="C92" s="130"/>
      <c r="D92" s="243" t="s">
        <v>49</v>
      </c>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41"/>
      <c r="AW92" s="228"/>
      <c r="AX92" s="227"/>
      <c r="AY92" s="227"/>
      <c r="AZ92" s="227"/>
      <c r="BA92" s="227"/>
      <c r="BB92" s="227"/>
      <c r="BC92" s="227"/>
      <c r="BD92" s="227"/>
      <c r="BE92" s="227"/>
      <c r="BF92" s="227"/>
      <c r="BG92" s="227"/>
      <c r="BH92" s="227"/>
      <c r="BI92" s="227"/>
      <c r="BJ92" s="227"/>
    </row>
    <row r="93" spans="2:62" ht="15.75" customHeight="1">
      <c r="B93" s="240"/>
      <c r="C93" s="130"/>
      <c r="D93" s="158" t="s">
        <v>50</v>
      </c>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41"/>
      <c r="AW93" s="227"/>
      <c r="AX93" s="227"/>
      <c r="AY93" s="227"/>
      <c r="AZ93" s="227"/>
      <c r="BA93" s="227"/>
      <c r="BB93" s="227"/>
      <c r="BC93" s="227"/>
      <c r="BD93" s="227"/>
      <c r="BE93" s="227"/>
      <c r="BF93" s="227"/>
      <c r="BG93" s="227"/>
      <c r="BH93" s="227"/>
      <c r="BI93" s="227"/>
      <c r="BJ93" s="227"/>
    </row>
    <row r="94" spans="2:62" ht="64.5" customHeight="1">
      <c r="B94" s="240"/>
      <c r="C94" s="130"/>
      <c r="D94" s="244" t="s">
        <v>36</v>
      </c>
      <c r="E94" s="132" t="s">
        <v>51</v>
      </c>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41"/>
      <c r="AW94" s="227"/>
      <c r="AX94" s="227"/>
      <c r="AY94" s="227"/>
      <c r="AZ94" s="227"/>
      <c r="BA94" s="227"/>
      <c r="BB94" s="227"/>
      <c r="BC94" s="227"/>
      <c r="BD94" s="227"/>
      <c r="BE94" s="227"/>
      <c r="BF94" s="227"/>
      <c r="BG94" s="227"/>
      <c r="BH94" s="227"/>
      <c r="BI94" s="227"/>
      <c r="BJ94" s="227"/>
    </row>
    <row r="95" spans="2:62" ht="63" customHeight="1">
      <c r="B95" s="240"/>
      <c r="C95" s="130"/>
      <c r="D95" s="244" t="s">
        <v>36</v>
      </c>
      <c r="E95" s="132" t="s">
        <v>52</v>
      </c>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41"/>
      <c r="AW95" s="227"/>
      <c r="AX95" s="227"/>
      <c r="AY95" s="227"/>
      <c r="AZ95" s="227"/>
      <c r="BA95" s="227"/>
      <c r="BB95" s="227"/>
      <c r="BC95" s="227"/>
      <c r="BD95" s="227"/>
      <c r="BE95" s="227"/>
      <c r="BF95" s="227"/>
      <c r="BG95" s="227"/>
      <c r="BH95" s="227"/>
      <c r="BI95" s="227"/>
      <c r="BJ95" s="227"/>
    </row>
    <row r="96" spans="2:62" ht="15.75" customHeight="1">
      <c r="B96" s="240"/>
      <c r="C96" s="130"/>
      <c r="D96" s="194" t="s">
        <v>36</v>
      </c>
      <c r="E96" s="245" t="s">
        <v>53</v>
      </c>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41"/>
      <c r="AW96" s="227"/>
      <c r="AX96" s="227"/>
      <c r="AY96" s="227"/>
      <c r="AZ96" s="227"/>
      <c r="BA96" s="227"/>
      <c r="BB96" s="227"/>
      <c r="BC96" s="227"/>
      <c r="BD96" s="227"/>
      <c r="BE96" s="227"/>
      <c r="BF96" s="227"/>
      <c r="BG96" s="227"/>
      <c r="BH96" s="227"/>
      <c r="BI96" s="227"/>
      <c r="BJ96" s="227"/>
    </row>
    <row r="97" spans="2:62" ht="5.25" customHeight="1">
      <c r="B97" s="240"/>
      <c r="C97" s="130"/>
      <c r="D97" s="246"/>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41"/>
      <c r="AW97" s="227"/>
      <c r="AX97" s="227"/>
      <c r="AY97" s="227"/>
      <c r="AZ97" s="227"/>
      <c r="BA97" s="227"/>
      <c r="BB97" s="227"/>
      <c r="BC97" s="227"/>
      <c r="BD97" s="227"/>
      <c r="BE97" s="227"/>
      <c r="BF97" s="227"/>
      <c r="BG97" s="227"/>
      <c r="BH97" s="227"/>
      <c r="BI97" s="227"/>
      <c r="BJ97" s="227"/>
    </row>
    <row r="98" spans="2:62" ht="15.75" customHeight="1">
      <c r="B98" s="240"/>
      <c r="C98" s="130"/>
      <c r="D98" s="247" t="s">
        <v>54</v>
      </c>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41"/>
      <c r="AW98" s="227"/>
      <c r="AX98" s="227"/>
      <c r="AY98" s="227"/>
      <c r="AZ98" s="227"/>
      <c r="BA98" s="227"/>
      <c r="BB98" s="227"/>
      <c r="BC98" s="227"/>
      <c r="BD98" s="227"/>
      <c r="BE98" s="227"/>
      <c r="BF98" s="227"/>
      <c r="BG98" s="227"/>
      <c r="BH98" s="227"/>
      <c r="BI98" s="227"/>
      <c r="BJ98" s="227"/>
    </row>
    <row r="99" spans="2:62" ht="46.5" customHeight="1">
      <c r="B99" s="240"/>
      <c r="C99" s="130"/>
      <c r="D99" s="133" t="s">
        <v>55</v>
      </c>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41"/>
      <c r="AW99" s="227"/>
      <c r="AX99" s="227"/>
      <c r="AY99" s="227"/>
      <c r="AZ99" s="227"/>
      <c r="BA99" s="227"/>
      <c r="BB99" s="227"/>
      <c r="BC99" s="227"/>
      <c r="BD99" s="227"/>
      <c r="BE99" s="227"/>
      <c r="BF99" s="227"/>
      <c r="BG99" s="227"/>
      <c r="BH99" s="227"/>
      <c r="BI99" s="227"/>
      <c r="BJ99" s="227"/>
    </row>
    <row r="100" spans="2:61" ht="65.25" customHeight="1">
      <c r="B100" s="240"/>
      <c r="C100" s="130"/>
      <c r="D100" s="133" t="s">
        <v>56</v>
      </c>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41"/>
      <c r="AW100" s="41"/>
      <c r="AX100" s="242"/>
      <c r="AY100" s="242"/>
      <c r="AZ100" s="242"/>
      <c r="BA100" s="242"/>
      <c r="BB100" s="242"/>
      <c r="BC100" s="242"/>
      <c r="BD100" s="251"/>
      <c r="BE100" s="251"/>
      <c r="BF100" s="251"/>
      <c r="BG100" s="251"/>
      <c r="BH100" s="251"/>
      <c r="BI100" s="251"/>
    </row>
    <row r="101" spans="2:61" ht="5.25" customHeight="1">
      <c r="B101" s="240"/>
      <c r="C101" s="130"/>
      <c r="D101" s="246"/>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41"/>
      <c r="AW101" s="41"/>
      <c r="AX101" s="242"/>
      <c r="AY101" s="242"/>
      <c r="AZ101" s="242"/>
      <c r="BA101" s="242"/>
      <c r="BB101" s="242"/>
      <c r="BC101" s="242"/>
      <c r="BD101" s="251"/>
      <c r="BE101" s="251"/>
      <c r="BF101" s="251"/>
      <c r="BG101" s="251"/>
      <c r="BH101" s="251"/>
      <c r="BI101" s="251"/>
    </row>
    <row r="102" spans="2:61" ht="14.25" customHeight="1">
      <c r="B102" s="240"/>
      <c r="C102" s="130"/>
      <c r="D102" s="247" t="s">
        <v>57</v>
      </c>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41"/>
      <c r="AW102" s="41"/>
      <c r="AX102" s="242"/>
      <c r="AY102" s="242"/>
      <c r="AZ102" s="242"/>
      <c r="BA102" s="242"/>
      <c r="BB102" s="242"/>
      <c r="BC102" s="242"/>
      <c r="BD102" s="251"/>
      <c r="BE102" s="251"/>
      <c r="BF102" s="251"/>
      <c r="BG102" s="251"/>
      <c r="BH102" s="251"/>
      <c r="BI102" s="251"/>
    </row>
    <row r="103" spans="2:61" ht="15.75" customHeight="1">
      <c r="B103" s="240"/>
      <c r="C103" s="130"/>
      <c r="D103" s="158" t="s">
        <v>58</v>
      </c>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41"/>
      <c r="AW103" s="41"/>
      <c r="AX103" s="242"/>
      <c r="AY103" s="242"/>
      <c r="AZ103" s="242"/>
      <c r="BA103" s="242"/>
      <c r="BB103" s="242"/>
      <c r="BC103" s="242"/>
      <c r="BD103" s="251"/>
      <c r="BE103" s="251"/>
      <c r="BF103" s="251"/>
      <c r="BG103" s="251"/>
      <c r="BH103" s="251"/>
      <c r="BI103" s="251"/>
    </row>
    <row r="104" spans="2:61" ht="48" customHeight="1">
      <c r="B104" s="240"/>
      <c r="C104" s="130"/>
      <c r="D104" s="246" t="s">
        <v>36</v>
      </c>
      <c r="E104" s="133" t="s">
        <v>59</v>
      </c>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41"/>
      <c r="AW104" s="252"/>
      <c r="AX104" s="189"/>
      <c r="AY104" s="213"/>
      <c r="AZ104" s="213"/>
      <c r="BA104" s="213"/>
      <c r="BB104" s="213"/>
      <c r="BC104" s="213"/>
      <c r="BD104" s="213"/>
      <c r="BE104" s="213"/>
      <c r="BF104" s="213"/>
      <c r="BG104" s="213"/>
      <c r="BH104" s="213"/>
      <c r="BI104" s="213"/>
    </row>
    <row r="105" spans="2:61" ht="64.5" customHeight="1">
      <c r="B105" s="240"/>
      <c r="C105" s="130"/>
      <c r="D105" s="246" t="s">
        <v>36</v>
      </c>
      <c r="E105" s="133" t="s">
        <v>60</v>
      </c>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41"/>
      <c r="AW105" s="41"/>
      <c r="AX105" s="213"/>
      <c r="AY105" s="213"/>
      <c r="AZ105" s="213"/>
      <c r="BA105" s="213"/>
      <c r="BB105" s="213"/>
      <c r="BC105" s="213"/>
      <c r="BD105" s="213"/>
      <c r="BE105" s="213"/>
      <c r="BF105" s="213"/>
      <c r="BG105" s="213"/>
      <c r="BH105" s="213"/>
      <c r="BI105" s="213"/>
    </row>
    <row r="106" spans="2:61" ht="50.25" customHeight="1">
      <c r="B106" s="240"/>
      <c r="C106" s="130"/>
      <c r="D106" s="133" t="s">
        <v>61</v>
      </c>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41"/>
      <c r="AW106" s="41"/>
      <c r="AX106" s="213"/>
      <c r="AY106" s="213"/>
      <c r="AZ106" s="213"/>
      <c r="BA106" s="213"/>
      <c r="BB106" s="213"/>
      <c r="BC106" s="213"/>
      <c r="BD106" s="213"/>
      <c r="BE106" s="213"/>
      <c r="BF106" s="213"/>
      <c r="BG106" s="213"/>
      <c r="BH106" s="213"/>
      <c r="BI106" s="213"/>
    </row>
    <row r="107" spans="2:61" ht="51" customHeight="1">
      <c r="B107" s="240"/>
      <c r="C107" s="130"/>
      <c r="D107" s="133" t="s">
        <v>62</v>
      </c>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41"/>
      <c r="AW107" s="41"/>
      <c r="AX107" s="242"/>
      <c r="AY107" s="242"/>
      <c r="AZ107" s="242"/>
      <c r="BA107" s="242"/>
      <c r="BB107" s="242"/>
      <c r="BC107" s="242"/>
      <c r="BD107" s="251"/>
      <c r="BE107" s="251"/>
      <c r="BF107" s="251"/>
      <c r="BG107" s="251"/>
      <c r="BH107" s="251"/>
      <c r="BI107" s="251"/>
    </row>
    <row r="108" spans="2:61" ht="66.75" customHeight="1">
      <c r="B108" s="240"/>
      <c r="C108" s="130"/>
      <c r="D108" s="133" t="s">
        <v>63</v>
      </c>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41"/>
      <c r="AW108" s="41"/>
      <c r="AX108" s="242"/>
      <c r="AY108" s="242"/>
      <c r="AZ108" s="242"/>
      <c r="BA108" s="242"/>
      <c r="BB108" s="242"/>
      <c r="BC108" s="242"/>
      <c r="BD108" s="251"/>
      <c r="BE108" s="251"/>
      <c r="BF108" s="251"/>
      <c r="BG108" s="251"/>
      <c r="BH108" s="251"/>
      <c r="BI108" s="251"/>
    </row>
    <row r="109" spans="2:61" ht="79.5" customHeight="1">
      <c r="B109" s="240"/>
      <c r="C109" s="130"/>
      <c r="D109" s="133" t="s">
        <v>64</v>
      </c>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41"/>
      <c r="AW109" s="41"/>
      <c r="AX109" s="242"/>
      <c r="AY109" s="242"/>
      <c r="AZ109" s="242"/>
      <c r="BA109" s="242"/>
      <c r="BB109" s="242"/>
      <c r="BC109" s="242"/>
      <c r="BD109" s="251"/>
      <c r="BE109" s="251"/>
      <c r="BF109" s="251"/>
      <c r="BG109" s="251"/>
      <c r="BH109" s="251"/>
      <c r="BI109" s="251"/>
    </row>
    <row r="110" spans="2:61" ht="110.25" customHeight="1">
      <c r="B110" s="240"/>
      <c r="C110" s="130"/>
      <c r="D110" s="133" t="s">
        <v>65</v>
      </c>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41"/>
      <c r="AW110" s="41"/>
      <c r="AX110" s="242"/>
      <c r="AY110" s="242"/>
      <c r="AZ110" s="242"/>
      <c r="BA110" s="242"/>
      <c r="BB110" s="242"/>
      <c r="BC110" s="242"/>
      <c r="BD110" s="251"/>
      <c r="BE110" s="251"/>
      <c r="BF110" s="251"/>
      <c r="BG110" s="251"/>
      <c r="BH110" s="251"/>
      <c r="BI110" s="251"/>
    </row>
    <row r="111" spans="2:61" ht="87" customHeight="1">
      <c r="B111" s="240"/>
      <c r="C111" s="130"/>
      <c r="D111" s="133" t="s">
        <v>66</v>
      </c>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41"/>
      <c r="AW111" s="41"/>
      <c r="AX111" s="242"/>
      <c r="AY111" s="242"/>
      <c r="AZ111" s="242"/>
      <c r="BA111" s="242"/>
      <c r="BB111" s="242"/>
      <c r="BC111" s="242"/>
      <c r="BD111" s="251"/>
      <c r="BE111" s="251"/>
      <c r="BF111" s="251"/>
      <c r="BG111" s="251"/>
      <c r="BH111" s="251"/>
      <c r="BI111" s="251"/>
    </row>
    <row r="112" spans="2:61" ht="54" customHeight="1">
      <c r="B112" s="240"/>
      <c r="C112" s="130"/>
      <c r="D112" s="133" t="s">
        <v>67</v>
      </c>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41"/>
      <c r="AW112" s="41"/>
      <c r="AX112" s="242"/>
      <c r="AY112" s="242"/>
      <c r="AZ112" s="242"/>
      <c r="BA112" s="242"/>
      <c r="BB112" s="242"/>
      <c r="BC112" s="242"/>
      <c r="BD112" s="251"/>
      <c r="BE112" s="251"/>
      <c r="BF112" s="251"/>
      <c r="BG112" s="251"/>
      <c r="BH112" s="251"/>
      <c r="BI112" s="251"/>
    </row>
    <row r="113" spans="3:49" ht="23.25" customHeight="1">
      <c r="C113" s="130"/>
      <c r="D113" s="158" t="s">
        <v>68</v>
      </c>
      <c r="E113" s="158"/>
      <c r="F113" s="158"/>
      <c r="G113" s="158"/>
      <c r="H113" s="158"/>
      <c r="I113" s="158"/>
      <c r="J113" s="158"/>
      <c r="K113" s="158"/>
      <c r="L113" s="158"/>
      <c r="M113" s="158"/>
      <c r="N113" s="158"/>
      <c r="O113" s="158"/>
      <c r="P113" s="158"/>
      <c r="Q113" s="158"/>
      <c r="R113" s="158"/>
      <c r="S113" s="158"/>
      <c r="T113" s="158"/>
      <c r="U113" s="158"/>
      <c r="V113" s="158"/>
      <c r="W113" s="158"/>
      <c r="X113" s="168"/>
      <c r="Y113" s="168"/>
      <c r="Z113" s="158" t="s">
        <v>69</v>
      </c>
      <c r="AA113" s="158"/>
      <c r="AB113" s="158"/>
      <c r="AC113" s="158"/>
      <c r="AD113" s="158"/>
      <c r="AE113" s="158"/>
      <c r="AF113" s="158"/>
      <c r="AG113" s="158"/>
      <c r="AH113" s="158"/>
      <c r="AI113" s="158"/>
      <c r="AJ113" s="158"/>
      <c r="AK113" s="158"/>
      <c r="AL113" s="158"/>
      <c r="AM113" s="158"/>
      <c r="AN113" s="158"/>
      <c r="AO113" s="158"/>
      <c r="AP113" s="158"/>
      <c r="AQ113" s="158"/>
      <c r="AR113" s="158"/>
      <c r="AS113" s="158"/>
      <c r="AT113" s="168"/>
      <c r="AU113" s="168"/>
      <c r="AV113" s="41"/>
      <c r="AW113" s="41"/>
    </row>
    <row r="114" spans="3:49" ht="19.5" customHeight="1">
      <c r="C114" s="130"/>
      <c r="D114" s="158" t="s">
        <v>70</v>
      </c>
      <c r="E114" s="158" t="s">
        <v>71</v>
      </c>
      <c r="F114" s="158"/>
      <c r="G114" s="158"/>
      <c r="H114" s="158"/>
      <c r="I114" s="158"/>
      <c r="J114" s="158"/>
      <c r="K114" s="158"/>
      <c r="L114" s="158"/>
      <c r="M114" s="158"/>
      <c r="N114" s="158"/>
      <c r="O114" s="158"/>
      <c r="P114" s="158"/>
      <c r="Q114" s="158"/>
      <c r="R114" s="158"/>
      <c r="S114" s="158"/>
      <c r="T114" s="158"/>
      <c r="U114" s="158"/>
      <c r="V114" s="158"/>
      <c r="W114" s="158"/>
      <c r="X114" s="168"/>
      <c r="Y114" s="168"/>
      <c r="Z114" s="158" t="s">
        <v>70</v>
      </c>
      <c r="AA114" s="158" t="s">
        <v>72</v>
      </c>
      <c r="AB114" s="158"/>
      <c r="AC114" s="158"/>
      <c r="AD114" s="158"/>
      <c r="AE114" s="158"/>
      <c r="AF114" s="158"/>
      <c r="AG114" s="158"/>
      <c r="AH114" s="158"/>
      <c r="AI114" s="158"/>
      <c r="AJ114" s="158"/>
      <c r="AK114" s="158"/>
      <c r="AL114" s="158"/>
      <c r="AM114" s="158"/>
      <c r="AN114" s="158"/>
      <c r="AO114" s="158"/>
      <c r="AP114" s="158"/>
      <c r="AQ114" s="158"/>
      <c r="AR114" s="168"/>
      <c r="AS114" s="168"/>
      <c r="AT114" s="168"/>
      <c r="AU114" s="168"/>
      <c r="AV114" s="41"/>
      <c r="AW114" s="41"/>
    </row>
    <row r="115" spans="3:49" ht="19.5" customHeight="1">
      <c r="C115" s="130"/>
      <c r="D115" s="158" t="s">
        <v>70</v>
      </c>
      <c r="E115" s="158" t="s">
        <v>73</v>
      </c>
      <c r="F115" s="158"/>
      <c r="G115" s="158"/>
      <c r="H115" s="158"/>
      <c r="I115" s="158"/>
      <c r="J115" s="158"/>
      <c r="K115" s="158"/>
      <c r="L115" s="158"/>
      <c r="M115" s="158"/>
      <c r="N115" s="158"/>
      <c r="O115" s="158"/>
      <c r="P115" s="158"/>
      <c r="Q115" s="158"/>
      <c r="R115" s="158"/>
      <c r="S115" s="158"/>
      <c r="T115" s="158"/>
      <c r="U115" s="158"/>
      <c r="V115" s="158"/>
      <c r="W115" s="158"/>
      <c r="X115" s="168"/>
      <c r="Y115" s="168"/>
      <c r="Z115" s="158" t="s">
        <v>70</v>
      </c>
      <c r="AA115" s="158" t="s">
        <v>74</v>
      </c>
      <c r="AB115" s="158"/>
      <c r="AC115" s="158"/>
      <c r="AD115" s="158"/>
      <c r="AE115" s="158"/>
      <c r="AF115" s="158"/>
      <c r="AG115" s="158"/>
      <c r="AH115" s="158"/>
      <c r="AI115" s="158"/>
      <c r="AJ115" s="158"/>
      <c r="AK115" s="158"/>
      <c r="AL115" s="158"/>
      <c r="AM115" s="158"/>
      <c r="AN115" s="158"/>
      <c r="AO115" s="158"/>
      <c r="AP115" s="168"/>
      <c r="AQ115" s="168"/>
      <c r="AR115" s="168"/>
      <c r="AS115" s="168"/>
      <c r="AT115" s="168"/>
      <c r="AU115" s="168"/>
      <c r="AV115" s="41"/>
      <c r="AW115" s="41"/>
    </row>
    <row r="116" spans="3:49" ht="19.5" customHeight="1">
      <c r="C116" s="130"/>
      <c r="D116" s="158" t="s">
        <v>70</v>
      </c>
      <c r="E116" s="158" t="s">
        <v>75</v>
      </c>
      <c r="F116" s="158"/>
      <c r="G116" s="158"/>
      <c r="H116" s="158"/>
      <c r="I116" s="158"/>
      <c r="J116" s="158"/>
      <c r="K116" s="158"/>
      <c r="L116" s="158"/>
      <c r="M116" s="158"/>
      <c r="N116" s="158"/>
      <c r="O116" s="158"/>
      <c r="P116" s="158"/>
      <c r="Q116" s="158"/>
      <c r="R116" s="158"/>
      <c r="S116" s="158"/>
      <c r="T116" s="158"/>
      <c r="U116" s="158"/>
      <c r="V116" s="158"/>
      <c r="W116" s="158"/>
      <c r="X116" s="168"/>
      <c r="Y116" s="168"/>
      <c r="Z116" s="158" t="s">
        <v>70</v>
      </c>
      <c r="AA116" s="158" t="s">
        <v>76</v>
      </c>
      <c r="AB116" s="158"/>
      <c r="AC116" s="158"/>
      <c r="AD116" s="158"/>
      <c r="AE116" s="158"/>
      <c r="AF116" s="158"/>
      <c r="AG116" s="158"/>
      <c r="AH116" s="158"/>
      <c r="AI116" s="158"/>
      <c r="AJ116" s="158"/>
      <c r="AK116" s="158"/>
      <c r="AL116" s="158"/>
      <c r="AM116" s="158"/>
      <c r="AN116" s="158"/>
      <c r="AO116" s="158"/>
      <c r="AP116" s="168"/>
      <c r="AQ116" s="168"/>
      <c r="AR116" s="168"/>
      <c r="AS116" s="168"/>
      <c r="AT116" s="168"/>
      <c r="AU116" s="168"/>
      <c r="AV116" s="41"/>
      <c r="AW116" s="41"/>
    </row>
    <row r="117" spans="3:49" ht="19.5" customHeight="1">
      <c r="C117" s="130"/>
      <c r="D117" s="158" t="s">
        <v>70</v>
      </c>
      <c r="E117" s="158" t="s">
        <v>77</v>
      </c>
      <c r="F117" s="158"/>
      <c r="G117" s="158"/>
      <c r="H117" s="158"/>
      <c r="I117" s="158"/>
      <c r="J117" s="158"/>
      <c r="K117" s="158"/>
      <c r="L117" s="158"/>
      <c r="M117" s="158"/>
      <c r="N117" s="158"/>
      <c r="O117" s="158"/>
      <c r="P117" s="158"/>
      <c r="Q117" s="158"/>
      <c r="R117" s="158"/>
      <c r="S117" s="158"/>
      <c r="T117" s="158"/>
      <c r="U117" s="158"/>
      <c r="V117" s="158"/>
      <c r="W117" s="158"/>
      <c r="X117" s="168"/>
      <c r="Y117" s="168"/>
      <c r="Z117" s="158" t="s">
        <v>70</v>
      </c>
      <c r="AA117" s="158" t="s">
        <v>78</v>
      </c>
      <c r="AB117" s="158"/>
      <c r="AC117" s="158"/>
      <c r="AD117" s="158"/>
      <c r="AE117" s="158"/>
      <c r="AF117" s="158"/>
      <c r="AG117" s="158"/>
      <c r="AH117" s="158"/>
      <c r="AI117" s="158"/>
      <c r="AJ117" s="158"/>
      <c r="AL117" s="168"/>
      <c r="AM117" s="168"/>
      <c r="AN117" s="168"/>
      <c r="AO117" s="168"/>
      <c r="AP117" s="168"/>
      <c r="AQ117" s="168"/>
      <c r="AR117" s="168"/>
      <c r="AS117" s="168"/>
      <c r="AT117" s="168"/>
      <c r="AU117" s="168"/>
      <c r="AV117" s="41"/>
      <c r="AW117" s="41"/>
    </row>
    <row r="118" spans="3:49" ht="19.5" customHeight="1">
      <c r="C118" s="130"/>
      <c r="Z118" s="158" t="s">
        <v>70</v>
      </c>
      <c r="AA118" s="158" t="s">
        <v>79</v>
      </c>
      <c r="AB118" s="158"/>
      <c r="AC118" s="158"/>
      <c r="AD118" s="158"/>
      <c r="AE118" s="158"/>
      <c r="AF118" s="158"/>
      <c r="AG118" s="158"/>
      <c r="AH118" s="158"/>
      <c r="AI118" s="158"/>
      <c r="AJ118" s="158"/>
      <c r="AK118" s="158"/>
      <c r="AL118" s="158"/>
      <c r="AM118" s="158"/>
      <c r="AN118" s="168"/>
      <c r="AO118" s="168"/>
      <c r="AP118" s="168"/>
      <c r="AQ118" s="168"/>
      <c r="AR118" s="168"/>
      <c r="AS118" s="168"/>
      <c r="AT118" s="168"/>
      <c r="AU118" s="168"/>
      <c r="AV118" s="41"/>
      <c r="AW118" s="41"/>
    </row>
    <row r="119" spans="3:49" ht="17.25" customHeight="1">
      <c r="C119" s="130"/>
      <c r="AV119" s="41"/>
      <c r="AW119" s="41"/>
    </row>
    <row r="120" spans="3:61" ht="19.5" customHeight="1">
      <c r="C120" s="130"/>
      <c r="D120" s="248" t="s">
        <v>80</v>
      </c>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41"/>
      <c r="AW120" s="168"/>
      <c r="AX120" s="253"/>
      <c r="AY120" s="253"/>
      <c r="AZ120" s="253"/>
      <c r="BA120" s="253"/>
      <c r="BB120" s="253"/>
      <c r="BC120" s="253"/>
      <c r="BD120" s="168"/>
      <c r="BE120" s="168"/>
      <c r="BF120" s="168"/>
      <c r="BG120" s="168"/>
      <c r="BH120" s="168"/>
      <c r="BI120" s="168"/>
    </row>
    <row r="121" spans="3:61" ht="125.25" customHeight="1">
      <c r="C121" s="130"/>
      <c r="D121" s="133" t="s">
        <v>81</v>
      </c>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41"/>
      <c r="AW121" s="168"/>
      <c r="AX121" s="253"/>
      <c r="AY121" s="253"/>
      <c r="AZ121" s="253"/>
      <c r="BA121" s="253"/>
      <c r="BB121" s="253"/>
      <c r="BC121" s="253"/>
      <c r="BD121" s="168"/>
      <c r="BE121" s="168"/>
      <c r="BF121" s="168"/>
      <c r="BG121" s="168"/>
      <c r="BH121" s="168"/>
      <c r="BI121" s="168"/>
    </row>
    <row r="122" spans="3:61" ht="24.75" customHeight="1">
      <c r="C122" s="130"/>
      <c r="D122" s="184" t="s">
        <v>82</v>
      </c>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41"/>
      <c r="AW122" s="168"/>
      <c r="AX122" s="253"/>
      <c r="AY122" s="253"/>
      <c r="AZ122" s="253"/>
      <c r="BA122" s="253"/>
      <c r="BB122" s="253"/>
      <c r="BC122" s="253"/>
      <c r="BD122" s="168"/>
      <c r="BE122" s="168"/>
      <c r="BF122" s="168"/>
      <c r="BG122" s="168"/>
      <c r="BH122" s="168"/>
      <c r="BI122" s="168"/>
    </row>
    <row r="123" spans="3:49" ht="35.25" customHeight="1">
      <c r="C123" s="130"/>
      <c r="D123" s="157" t="s">
        <v>70</v>
      </c>
      <c r="E123" s="133" t="s">
        <v>83</v>
      </c>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41"/>
      <c r="AW123" s="41"/>
    </row>
    <row r="124" spans="3:49" ht="35.25" customHeight="1">
      <c r="C124" s="130"/>
      <c r="D124" s="157" t="s">
        <v>70</v>
      </c>
      <c r="E124" s="133" t="s">
        <v>84</v>
      </c>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41"/>
      <c r="AW124" s="41"/>
    </row>
    <row r="125" spans="3:61" ht="51.75" customHeight="1">
      <c r="C125" s="130"/>
      <c r="D125" s="133" t="s">
        <v>85</v>
      </c>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41"/>
      <c r="AW125" s="154"/>
      <c r="AX125" s="156"/>
      <c r="AY125" s="156"/>
      <c r="AZ125" s="156"/>
      <c r="BA125" s="156"/>
      <c r="BB125" s="156"/>
      <c r="BC125" s="156"/>
      <c r="BD125" s="189"/>
      <c r="BE125" s="189"/>
      <c r="BF125" s="189"/>
      <c r="BG125" s="189"/>
      <c r="BH125" s="189"/>
      <c r="BI125" s="189"/>
    </row>
    <row r="126" spans="2:61" ht="82.5" customHeight="1">
      <c r="B126" s="240"/>
      <c r="C126" s="130"/>
      <c r="D126" s="133" t="s">
        <v>86</v>
      </c>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41"/>
      <c r="AW126" s="41"/>
      <c r="AX126" s="242"/>
      <c r="AY126" s="242"/>
      <c r="AZ126" s="242"/>
      <c r="BA126" s="242"/>
      <c r="BB126" s="242"/>
      <c r="BC126" s="242"/>
      <c r="BD126" s="251"/>
      <c r="BE126" s="251"/>
      <c r="BF126" s="251"/>
      <c r="BG126" s="251"/>
      <c r="BH126" s="251"/>
      <c r="BI126" s="251"/>
    </row>
    <row r="127" spans="2:61" ht="15" customHeight="1">
      <c r="B127" s="240"/>
      <c r="C127" s="130"/>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41"/>
      <c r="AW127" s="41"/>
      <c r="AX127" s="242"/>
      <c r="AY127" s="242"/>
      <c r="AZ127" s="242"/>
      <c r="BA127" s="242"/>
      <c r="BB127" s="242"/>
      <c r="BC127" s="242"/>
      <c r="BD127" s="251"/>
      <c r="BE127" s="251"/>
      <c r="BF127" s="251"/>
      <c r="BG127" s="251"/>
      <c r="BH127" s="251"/>
      <c r="BI127" s="251"/>
    </row>
    <row r="128" spans="2:61" ht="15" customHeight="1">
      <c r="B128" s="240"/>
      <c r="C128" s="130"/>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41"/>
      <c r="AW128" s="41"/>
      <c r="AX128" s="242"/>
      <c r="AY128" s="242"/>
      <c r="AZ128" s="242"/>
      <c r="BA128" s="242"/>
      <c r="BB128" s="242"/>
      <c r="BC128" s="242"/>
      <c r="BD128" s="251"/>
      <c r="BE128" s="251"/>
      <c r="BF128" s="251"/>
      <c r="BG128" s="251"/>
      <c r="BH128" s="251"/>
      <c r="BI128" s="251"/>
    </row>
    <row r="129" spans="2:61" ht="15" customHeight="1">
      <c r="B129" s="240"/>
      <c r="C129" s="130"/>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41"/>
      <c r="AW129" s="41"/>
      <c r="AX129" s="242"/>
      <c r="AY129" s="242"/>
      <c r="AZ129" s="242"/>
      <c r="BA129" s="242"/>
      <c r="BB129" s="242"/>
      <c r="BC129" s="242"/>
      <c r="BD129" s="251"/>
      <c r="BE129" s="251"/>
      <c r="BF129" s="251"/>
      <c r="BG129" s="251"/>
      <c r="BH129" s="251"/>
      <c r="BI129" s="251"/>
    </row>
    <row r="130" spans="3:49" ht="21.75" customHeight="1">
      <c r="C130" s="130"/>
      <c r="D130" s="158" t="s">
        <v>87</v>
      </c>
      <c r="E130" s="158"/>
      <c r="F130" s="158"/>
      <c r="G130" s="158"/>
      <c r="H130" s="158"/>
      <c r="I130" s="158"/>
      <c r="J130" s="158"/>
      <c r="K130" s="158"/>
      <c r="L130" s="158"/>
      <c r="M130" s="158"/>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41"/>
      <c r="AW130" s="41"/>
    </row>
    <row r="131" spans="3:49" ht="46.5" customHeight="1">
      <c r="C131" s="130"/>
      <c r="D131" s="157" t="s">
        <v>70</v>
      </c>
      <c r="E131" s="238" t="s">
        <v>88</v>
      </c>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41"/>
      <c r="AW131" s="100"/>
    </row>
    <row r="132" spans="3:65" ht="7.5" customHeight="1">
      <c r="C132" s="130"/>
      <c r="D132" s="100"/>
      <c r="E132" s="100"/>
      <c r="F132" s="100"/>
      <c r="G132" s="100"/>
      <c r="H132" s="100"/>
      <c r="I132" s="100"/>
      <c r="J132" s="100"/>
      <c r="K132" s="121" t="s">
        <v>89</v>
      </c>
      <c r="L132" s="121"/>
      <c r="M132" s="121"/>
      <c r="N132" s="121"/>
      <c r="O132" s="100"/>
      <c r="P132" s="100"/>
      <c r="Q132" s="100"/>
      <c r="R132" s="100"/>
      <c r="S132" s="100"/>
      <c r="T132" s="100"/>
      <c r="U132" s="100"/>
      <c r="V132" s="100"/>
      <c r="W132" s="100"/>
      <c r="X132" s="100"/>
      <c r="Y132" s="100"/>
      <c r="Z132" s="100"/>
      <c r="AA132" s="100"/>
      <c r="AB132" s="100"/>
      <c r="AC132" s="100"/>
      <c r="AD132" s="121" t="s">
        <v>90</v>
      </c>
      <c r="AE132" s="121"/>
      <c r="AF132" s="121"/>
      <c r="AG132" s="121"/>
      <c r="AH132" s="121"/>
      <c r="AI132" s="100"/>
      <c r="AJ132" s="100"/>
      <c r="AK132" s="100"/>
      <c r="AL132" s="100"/>
      <c r="AM132" s="100"/>
      <c r="AN132" s="100"/>
      <c r="AO132" s="100"/>
      <c r="AP132" s="100"/>
      <c r="AQ132" s="100"/>
      <c r="AR132" s="100"/>
      <c r="AS132" s="100"/>
      <c r="AT132" s="100"/>
      <c r="AU132" s="100"/>
      <c r="AV132" s="41"/>
      <c r="AW132" s="100"/>
      <c r="AX132" s="121" t="s">
        <v>91</v>
      </c>
      <c r="AY132" s="121"/>
      <c r="AZ132" s="121"/>
      <c r="BA132" s="99"/>
      <c r="BE132" s="134" t="s">
        <v>92</v>
      </c>
      <c r="BF132" s="134"/>
      <c r="BG132" s="134"/>
      <c r="BH132" s="134"/>
      <c r="BI132" s="134"/>
      <c r="BK132" s="121" t="s">
        <v>90</v>
      </c>
      <c r="BL132" s="121"/>
      <c r="BM132" s="121"/>
    </row>
    <row r="133" spans="3:65" ht="9.75" customHeight="1">
      <c r="C133" s="130"/>
      <c r="D133" s="100"/>
      <c r="E133" s="100"/>
      <c r="F133" s="100"/>
      <c r="G133" s="100"/>
      <c r="H133" s="100"/>
      <c r="I133" s="100"/>
      <c r="J133" s="100"/>
      <c r="K133" s="121"/>
      <c r="L133" s="121"/>
      <c r="M133" s="121"/>
      <c r="N133" s="121"/>
      <c r="O133" s="121" t="s">
        <v>93</v>
      </c>
      <c r="P133" s="121"/>
      <c r="Q133" s="121"/>
      <c r="R133" s="121"/>
      <c r="S133" s="121"/>
      <c r="T133" s="121"/>
      <c r="U133" s="121"/>
      <c r="V133" s="121"/>
      <c r="W133" s="121"/>
      <c r="X133" s="121"/>
      <c r="Y133" s="121"/>
      <c r="Z133" s="121"/>
      <c r="AA133" s="121"/>
      <c r="AB133" s="121"/>
      <c r="AC133" s="121"/>
      <c r="AD133" s="176"/>
      <c r="AE133" s="176"/>
      <c r="AF133" s="176"/>
      <c r="AG133" s="176"/>
      <c r="AH133" s="176"/>
      <c r="AI133" s="100"/>
      <c r="AJ133" s="100"/>
      <c r="AK133" s="100"/>
      <c r="AL133" s="100"/>
      <c r="AM133" s="100"/>
      <c r="AN133" s="100"/>
      <c r="AO133" s="100"/>
      <c r="AP133" s="100"/>
      <c r="AQ133" s="100"/>
      <c r="AR133" s="100"/>
      <c r="AS133" s="100"/>
      <c r="AT133" s="100"/>
      <c r="AU133" s="100"/>
      <c r="AV133" s="41"/>
      <c r="AW133" s="100"/>
      <c r="AX133" s="121"/>
      <c r="AY133" s="121"/>
      <c r="AZ133" s="121"/>
      <c r="BA133" s="121" t="s">
        <v>94</v>
      </c>
      <c r="BB133" s="121"/>
      <c r="BC133" s="121"/>
      <c r="BD133" s="121"/>
      <c r="BE133" s="255"/>
      <c r="BF133" s="255"/>
      <c r="BG133" s="255"/>
      <c r="BH133" s="255"/>
      <c r="BI133" s="255"/>
      <c r="BJ133" s="121" t="s">
        <v>95</v>
      </c>
      <c r="BK133" s="176"/>
      <c r="BL133" s="176"/>
      <c r="BM133" s="176"/>
    </row>
    <row r="134" spans="3:65" ht="9.75" customHeight="1">
      <c r="C134" s="130"/>
      <c r="D134" s="100"/>
      <c r="E134" s="100"/>
      <c r="F134" s="100"/>
      <c r="G134" s="100"/>
      <c r="H134" s="100"/>
      <c r="I134" s="100"/>
      <c r="J134" s="100"/>
      <c r="K134" s="121"/>
      <c r="L134" s="121"/>
      <c r="M134" s="121"/>
      <c r="N134" s="121"/>
      <c r="O134" s="121"/>
      <c r="P134" s="121"/>
      <c r="Q134" s="121"/>
      <c r="R134" s="121"/>
      <c r="S134" s="121"/>
      <c r="T134" s="121"/>
      <c r="U134" s="121"/>
      <c r="V134" s="121"/>
      <c r="W134" s="121"/>
      <c r="X134" s="121"/>
      <c r="Y134" s="121"/>
      <c r="Z134" s="121"/>
      <c r="AA134" s="121"/>
      <c r="AB134" s="121"/>
      <c r="AC134" s="121"/>
      <c r="AD134" s="177" t="s">
        <v>96</v>
      </c>
      <c r="AE134" s="177"/>
      <c r="AF134" s="177"/>
      <c r="AG134" s="177"/>
      <c r="AH134" s="177"/>
      <c r="AI134" s="100"/>
      <c r="AJ134" s="100"/>
      <c r="AK134" s="100"/>
      <c r="AL134" s="100"/>
      <c r="AM134" s="100"/>
      <c r="AN134" s="100"/>
      <c r="AO134" s="100"/>
      <c r="AP134" s="100"/>
      <c r="AQ134" s="100"/>
      <c r="AR134" s="100"/>
      <c r="AS134" s="100"/>
      <c r="AT134" s="100"/>
      <c r="AU134" s="100"/>
      <c r="AV134" s="41"/>
      <c r="AW134" s="100"/>
      <c r="AX134" s="121"/>
      <c r="AY134" s="121"/>
      <c r="AZ134" s="121"/>
      <c r="BA134" s="121"/>
      <c r="BB134" s="121"/>
      <c r="BC134" s="121"/>
      <c r="BD134" s="121"/>
      <c r="BE134" s="121" t="s">
        <v>97</v>
      </c>
      <c r="BF134" s="121"/>
      <c r="BG134" s="121"/>
      <c r="BH134" s="121"/>
      <c r="BI134" s="99"/>
      <c r="BJ134" s="121"/>
      <c r="BK134" s="177" t="s">
        <v>96</v>
      </c>
      <c r="BL134" s="177"/>
      <c r="BM134" s="177"/>
    </row>
    <row r="135" spans="3:65" ht="7.5" customHeight="1">
      <c r="C135" s="130"/>
      <c r="D135" s="100"/>
      <c r="E135" s="100"/>
      <c r="F135" s="100"/>
      <c r="G135" s="100"/>
      <c r="H135" s="100"/>
      <c r="I135" s="100"/>
      <c r="J135" s="100"/>
      <c r="K135" s="121"/>
      <c r="L135" s="121"/>
      <c r="M135" s="121"/>
      <c r="N135" s="121"/>
      <c r="O135" s="100"/>
      <c r="P135" s="100"/>
      <c r="Q135" s="100"/>
      <c r="R135" s="100"/>
      <c r="S135" s="100"/>
      <c r="T135" s="100"/>
      <c r="U135" s="100"/>
      <c r="V135" s="100"/>
      <c r="W135" s="100"/>
      <c r="X135" s="100"/>
      <c r="Y135" s="100"/>
      <c r="Z135" s="100"/>
      <c r="AA135" s="100"/>
      <c r="AB135" s="100"/>
      <c r="AC135" s="100"/>
      <c r="AD135" s="121"/>
      <c r="AE135" s="121"/>
      <c r="AF135" s="121"/>
      <c r="AG135" s="121"/>
      <c r="AH135" s="121"/>
      <c r="AI135" s="100"/>
      <c r="AJ135" s="100"/>
      <c r="AK135" s="100"/>
      <c r="AL135" s="100"/>
      <c r="AM135" s="100"/>
      <c r="AN135" s="100"/>
      <c r="AO135" s="100"/>
      <c r="AP135" s="100"/>
      <c r="AQ135" s="100"/>
      <c r="AR135" s="100"/>
      <c r="AS135" s="100"/>
      <c r="AT135" s="100"/>
      <c r="AU135" s="100"/>
      <c r="AV135" s="41"/>
      <c r="AW135" s="154"/>
      <c r="AX135" s="121"/>
      <c r="AY135" s="121"/>
      <c r="AZ135" s="121"/>
      <c r="BA135" s="99"/>
      <c r="BB135" s="156"/>
      <c r="BC135" s="156"/>
      <c r="BD135" s="189"/>
      <c r="BE135" s="121"/>
      <c r="BF135" s="121"/>
      <c r="BG135" s="121"/>
      <c r="BH135" s="121"/>
      <c r="BK135" s="121"/>
      <c r="BL135" s="121"/>
      <c r="BM135" s="121"/>
    </row>
    <row r="136" spans="3:49" ht="61.5" customHeight="1">
      <c r="C136" s="130"/>
      <c r="D136" s="157" t="s">
        <v>70</v>
      </c>
      <c r="E136" s="132" t="s">
        <v>98</v>
      </c>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41"/>
      <c r="AW136" s="100"/>
    </row>
    <row r="137" spans="3:49" ht="3" customHeight="1">
      <c r="C137" s="130"/>
      <c r="D137" s="100"/>
      <c r="E137" s="100"/>
      <c r="F137" s="100"/>
      <c r="G137" s="100"/>
      <c r="H137" s="100"/>
      <c r="I137" s="100"/>
      <c r="J137" s="100"/>
      <c r="K137" s="121" t="s">
        <v>99</v>
      </c>
      <c r="L137" s="121"/>
      <c r="M137" s="121"/>
      <c r="N137" s="121"/>
      <c r="O137" s="100"/>
      <c r="P137" s="100"/>
      <c r="Q137" s="100"/>
      <c r="R137" s="100"/>
      <c r="S137" s="100"/>
      <c r="T137" s="100"/>
      <c r="U137" s="100"/>
      <c r="V137" s="100"/>
      <c r="W137" s="100"/>
      <c r="X137" s="100"/>
      <c r="Y137" s="100"/>
      <c r="Z137" s="100"/>
      <c r="AA137" s="100"/>
      <c r="AB137" s="100"/>
      <c r="AC137" s="100"/>
      <c r="AD137" s="99"/>
      <c r="AE137" s="99"/>
      <c r="AF137" s="99"/>
      <c r="AG137" s="99"/>
      <c r="AH137" s="99"/>
      <c r="AI137" s="100"/>
      <c r="AJ137" s="100"/>
      <c r="AK137" s="100"/>
      <c r="AL137" s="100"/>
      <c r="AM137" s="100"/>
      <c r="AN137" s="100"/>
      <c r="AO137" s="100"/>
      <c r="AP137" s="100"/>
      <c r="AQ137" s="100"/>
      <c r="AR137" s="100"/>
      <c r="AS137" s="100"/>
      <c r="AT137" s="100"/>
      <c r="AU137" s="100"/>
      <c r="AV137" s="41"/>
      <c r="AW137" s="100"/>
    </row>
    <row r="138" spans="3:49" ht="9.75" customHeight="1">
      <c r="C138" s="130"/>
      <c r="D138" s="100"/>
      <c r="E138" s="100"/>
      <c r="F138" s="100"/>
      <c r="G138" s="100"/>
      <c r="H138" s="100"/>
      <c r="I138" s="100"/>
      <c r="J138" s="100"/>
      <c r="K138" s="121"/>
      <c r="L138" s="121"/>
      <c r="M138" s="121"/>
      <c r="N138" s="121"/>
      <c r="O138" s="121" t="s">
        <v>100</v>
      </c>
      <c r="P138" s="121"/>
      <c r="Q138" s="121"/>
      <c r="R138" s="121"/>
      <c r="S138" s="121"/>
      <c r="T138" s="121"/>
      <c r="U138" s="121"/>
      <c r="V138" s="121"/>
      <c r="W138" s="121"/>
      <c r="X138" s="121"/>
      <c r="Y138" s="99"/>
      <c r="Z138" s="99"/>
      <c r="AA138" s="99"/>
      <c r="AB138" s="99"/>
      <c r="AC138" s="99"/>
      <c r="AD138" s="99"/>
      <c r="AE138" s="99"/>
      <c r="AF138" s="99"/>
      <c r="AG138" s="99"/>
      <c r="AH138" s="99"/>
      <c r="AI138" s="100"/>
      <c r="AJ138" s="100"/>
      <c r="AK138" s="100"/>
      <c r="AL138" s="100"/>
      <c r="AM138" s="100"/>
      <c r="AN138" s="100"/>
      <c r="AO138" s="100"/>
      <c r="AP138" s="100"/>
      <c r="AQ138" s="100"/>
      <c r="AR138" s="100"/>
      <c r="AS138" s="100"/>
      <c r="AT138" s="100"/>
      <c r="AU138" s="100"/>
      <c r="AV138" s="41"/>
      <c r="AW138" s="100"/>
    </row>
    <row r="139" spans="3:49" ht="9.75" customHeight="1">
      <c r="C139" s="130"/>
      <c r="D139" s="100"/>
      <c r="E139" s="100"/>
      <c r="F139" s="100"/>
      <c r="G139" s="100"/>
      <c r="H139" s="100"/>
      <c r="I139" s="100"/>
      <c r="J139" s="100"/>
      <c r="K139" s="121"/>
      <c r="L139" s="121"/>
      <c r="M139" s="121"/>
      <c r="N139" s="121"/>
      <c r="O139" s="121"/>
      <c r="P139" s="121"/>
      <c r="Q139" s="121"/>
      <c r="R139" s="121"/>
      <c r="S139" s="121"/>
      <c r="T139" s="121"/>
      <c r="U139" s="121"/>
      <c r="V139" s="121"/>
      <c r="W139" s="121"/>
      <c r="X139" s="121"/>
      <c r="Y139" s="99"/>
      <c r="Z139" s="99"/>
      <c r="AA139" s="99"/>
      <c r="AB139" s="99"/>
      <c r="AC139" s="99"/>
      <c r="AD139" s="99"/>
      <c r="AE139" s="99"/>
      <c r="AF139" s="99"/>
      <c r="AG139" s="99"/>
      <c r="AH139" s="99"/>
      <c r="AI139" s="100"/>
      <c r="AJ139" s="100"/>
      <c r="AK139" s="100"/>
      <c r="AL139" s="100"/>
      <c r="AM139" s="100"/>
      <c r="AN139" s="100"/>
      <c r="AO139" s="100"/>
      <c r="AP139" s="100"/>
      <c r="AQ139" s="100"/>
      <c r="AR139" s="100"/>
      <c r="AS139" s="100"/>
      <c r="AT139" s="100"/>
      <c r="AU139" s="100"/>
      <c r="AV139" s="41"/>
      <c r="AW139" s="100"/>
    </row>
    <row r="140" spans="3:57" ht="3" customHeight="1">
      <c r="C140" s="130"/>
      <c r="D140" s="100"/>
      <c r="E140" s="100"/>
      <c r="F140" s="100"/>
      <c r="G140" s="100"/>
      <c r="H140" s="100"/>
      <c r="I140" s="100"/>
      <c r="J140" s="100"/>
      <c r="K140" s="121"/>
      <c r="L140" s="121"/>
      <c r="M140" s="121"/>
      <c r="N140" s="121"/>
      <c r="O140" s="100"/>
      <c r="P140" s="100"/>
      <c r="Q140" s="100"/>
      <c r="R140" s="100"/>
      <c r="S140" s="100"/>
      <c r="T140" s="100"/>
      <c r="U140" s="100"/>
      <c r="V140" s="100"/>
      <c r="W140" s="100"/>
      <c r="X140" s="100"/>
      <c r="Y140" s="100"/>
      <c r="Z140" s="100"/>
      <c r="AA140" s="100"/>
      <c r="AB140" s="100"/>
      <c r="AC140" s="100"/>
      <c r="AD140" s="99"/>
      <c r="AE140" s="99"/>
      <c r="AF140" s="99"/>
      <c r="AG140" s="99"/>
      <c r="AH140" s="99"/>
      <c r="AI140" s="100"/>
      <c r="AJ140" s="100"/>
      <c r="AK140" s="100"/>
      <c r="AL140" s="100"/>
      <c r="AM140" s="100"/>
      <c r="AN140" s="100"/>
      <c r="AO140" s="100"/>
      <c r="AP140" s="100"/>
      <c r="AQ140" s="100"/>
      <c r="AR140" s="100"/>
      <c r="AS140" s="100"/>
      <c r="AT140" s="100"/>
      <c r="AU140" s="100"/>
      <c r="AV140" s="41"/>
      <c r="AW140" s="154"/>
      <c r="AX140" s="156"/>
      <c r="AY140" s="156"/>
      <c r="AZ140" s="156"/>
      <c r="BA140" s="156"/>
      <c r="BB140" s="156"/>
      <c r="BC140" s="156"/>
      <c r="BD140" s="189"/>
      <c r="BE140" s="189"/>
    </row>
    <row r="141" spans="3:49" ht="50.25" customHeight="1">
      <c r="C141" s="130"/>
      <c r="D141" s="157" t="s">
        <v>70</v>
      </c>
      <c r="E141" s="238" t="s">
        <v>101</v>
      </c>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41"/>
      <c r="AW141" s="100"/>
    </row>
    <row r="142" spans="3:49" ht="7.5" customHeight="1">
      <c r="C142" s="130"/>
      <c r="D142" s="100"/>
      <c r="E142" s="100"/>
      <c r="F142" s="100"/>
      <c r="G142" s="100"/>
      <c r="H142" s="100"/>
      <c r="I142" s="100"/>
      <c r="J142" s="100"/>
      <c r="K142" s="121" t="s">
        <v>102</v>
      </c>
      <c r="L142" s="121"/>
      <c r="M142" s="121"/>
      <c r="N142" s="121"/>
      <c r="O142" s="178"/>
      <c r="P142" s="121" t="s">
        <v>103</v>
      </c>
      <c r="Q142" s="121"/>
      <c r="R142" s="178"/>
      <c r="S142" s="178"/>
      <c r="T142" s="99"/>
      <c r="U142" s="121" t="s">
        <v>90</v>
      </c>
      <c r="V142" s="121"/>
      <c r="W142" s="121"/>
      <c r="X142" s="121"/>
      <c r="Y142" s="121"/>
      <c r="Z142" s="121"/>
      <c r="AA142" s="100"/>
      <c r="AI142" s="100"/>
      <c r="AJ142" s="100"/>
      <c r="AU142" s="100"/>
      <c r="AV142" s="41"/>
      <c r="AW142" s="100"/>
    </row>
    <row r="143" spans="3:49" ht="9.75" customHeight="1">
      <c r="C143" s="130"/>
      <c r="D143" s="100"/>
      <c r="E143" s="100"/>
      <c r="F143" s="100"/>
      <c r="G143" s="100"/>
      <c r="H143" s="100"/>
      <c r="I143" s="100"/>
      <c r="J143" s="100"/>
      <c r="K143" s="121"/>
      <c r="L143" s="121"/>
      <c r="M143" s="121"/>
      <c r="N143" s="121"/>
      <c r="O143" s="178"/>
      <c r="P143" s="121"/>
      <c r="Q143" s="121"/>
      <c r="R143" s="178"/>
      <c r="S143" s="121" t="s">
        <v>95</v>
      </c>
      <c r="U143" s="176"/>
      <c r="V143" s="176"/>
      <c r="W143" s="176"/>
      <c r="X143" s="176"/>
      <c r="Y143" s="176"/>
      <c r="Z143" s="176"/>
      <c r="AA143" s="99"/>
      <c r="AI143" s="100"/>
      <c r="AJ143" s="100"/>
      <c r="AU143" s="100"/>
      <c r="AV143" s="41"/>
      <c r="AW143" s="100"/>
    </row>
    <row r="144" spans="3:49" ht="9.75" customHeight="1">
      <c r="C144" s="130"/>
      <c r="D144" s="100"/>
      <c r="E144" s="100"/>
      <c r="F144" s="100"/>
      <c r="G144" s="100"/>
      <c r="H144" s="100"/>
      <c r="I144" s="100"/>
      <c r="J144" s="100"/>
      <c r="K144" s="121"/>
      <c r="L144" s="121"/>
      <c r="M144" s="121"/>
      <c r="N144" s="121"/>
      <c r="O144" s="178"/>
      <c r="P144" s="121" t="s">
        <v>104</v>
      </c>
      <c r="Q144" s="121"/>
      <c r="R144" s="178"/>
      <c r="S144" s="121"/>
      <c r="U144" s="121" t="s">
        <v>105</v>
      </c>
      <c r="V144" s="121"/>
      <c r="W144" s="121"/>
      <c r="X144" s="121"/>
      <c r="Y144" s="121"/>
      <c r="Z144" s="121"/>
      <c r="AA144" s="99"/>
      <c r="AI144" s="100"/>
      <c r="AJ144" s="100"/>
      <c r="AU144" s="100"/>
      <c r="AV144" s="41"/>
      <c r="AW144" s="100"/>
    </row>
    <row r="145" spans="3:61" ht="7.5" customHeight="1">
      <c r="C145" s="130"/>
      <c r="D145" s="100"/>
      <c r="E145" s="100"/>
      <c r="F145" s="100"/>
      <c r="G145" s="100"/>
      <c r="H145" s="100"/>
      <c r="I145" s="100"/>
      <c r="J145" s="100"/>
      <c r="K145" s="121"/>
      <c r="L145" s="121"/>
      <c r="M145" s="121"/>
      <c r="N145" s="121"/>
      <c r="O145" s="178"/>
      <c r="P145" s="121"/>
      <c r="Q145" s="121"/>
      <c r="R145" s="178"/>
      <c r="S145" s="178"/>
      <c r="T145" s="99"/>
      <c r="U145" s="121"/>
      <c r="V145" s="121"/>
      <c r="W145" s="121"/>
      <c r="X145" s="121"/>
      <c r="Y145" s="121"/>
      <c r="Z145" s="121"/>
      <c r="AA145" s="100"/>
      <c r="AI145" s="100"/>
      <c r="AJ145" s="100"/>
      <c r="AU145" s="100"/>
      <c r="AV145" s="41"/>
      <c r="AW145" s="154"/>
      <c r="AX145" s="156"/>
      <c r="AY145" s="156"/>
      <c r="AZ145" s="156"/>
      <c r="BA145" s="156"/>
      <c r="BB145" s="156"/>
      <c r="BC145" s="156"/>
      <c r="BD145" s="189"/>
      <c r="BE145" s="189"/>
      <c r="BF145" s="189"/>
      <c r="BG145" s="189"/>
      <c r="BH145" s="189"/>
      <c r="BI145" s="189"/>
    </row>
    <row r="146" spans="3:49" ht="63.75" customHeight="1">
      <c r="C146" s="130"/>
      <c r="D146" s="157" t="s">
        <v>70</v>
      </c>
      <c r="E146" s="238" t="s">
        <v>106</v>
      </c>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41"/>
      <c r="AW146" s="100"/>
    </row>
    <row r="147" spans="3:49" ht="7.5" customHeight="1">
      <c r="C147" s="130"/>
      <c r="D147" s="100"/>
      <c r="E147" s="100"/>
      <c r="F147" s="100"/>
      <c r="G147" s="100"/>
      <c r="H147" s="100"/>
      <c r="I147" s="100"/>
      <c r="J147" s="100"/>
      <c r="K147" s="121" t="s">
        <v>107</v>
      </c>
      <c r="L147" s="121"/>
      <c r="M147" s="121"/>
      <c r="N147" s="121"/>
      <c r="O147" s="178"/>
      <c r="P147" s="121" t="s">
        <v>108</v>
      </c>
      <c r="Q147" s="121"/>
      <c r="R147" s="121"/>
      <c r="S147" s="121"/>
      <c r="T147" s="99"/>
      <c r="U147" s="178"/>
      <c r="V147" s="178"/>
      <c r="W147" s="121" t="s">
        <v>109</v>
      </c>
      <c r="X147" s="121"/>
      <c r="Y147" s="121"/>
      <c r="Z147" s="121"/>
      <c r="AA147" s="121"/>
      <c r="AR147" s="100"/>
      <c r="AS147" s="100"/>
      <c r="AT147" s="100"/>
      <c r="AU147" s="100"/>
      <c r="AV147" s="41"/>
      <c r="AW147" s="100"/>
    </row>
    <row r="148" spans="3:49" ht="9.75" customHeight="1">
      <c r="C148" s="130"/>
      <c r="D148" s="100"/>
      <c r="E148" s="100"/>
      <c r="F148" s="100"/>
      <c r="G148" s="100"/>
      <c r="H148" s="100"/>
      <c r="I148" s="100"/>
      <c r="J148" s="100"/>
      <c r="K148" s="121"/>
      <c r="L148" s="121"/>
      <c r="M148" s="121"/>
      <c r="N148" s="121"/>
      <c r="O148" s="178"/>
      <c r="P148" s="121"/>
      <c r="Q148" s="121"/>
      <c r="R148" s="121"/>
      <c r="S148" s="121"/>
      <c r="T148" s="99"/>
      <c r="U148" s="121" t="s">
        <v>95</v>
      </c>
      <c r="V148" s="178"/>
      <c r="W148" s="176"/>
      <c r="X148" s="176"/>
      <c r="Y148" s="176"/>
      <c r="Z148" s="176"/>
      <c r="AA148" s="176"/>
      <c r="AR148" s="100"/>
      <c r="AS148" s="100"/>
      <c r="AT148" s="100"/>
      <c r="AU148" s="100"/>
      <c r="AV148" s="41"/>
      <c r="AW148" s="100"/>
    </row>
    <row r="149" spans="3:49" ht="9.75" customHeight="1">
      <c r="C149" s="130"/>
      <c r="D149" s="100"/>
      <c r="E149" s="100"/>
      <c r="F149" s="100"/>
      <c r="G149" s="100"/>
      <c r="H149" s="100"/>
      <c r="I149" s="100"/>
      <c r="J149" s="100"/>
      <c r="K149" s="121"/>
      <c r="L149" s="121"/>
      <c r="M149" s="121"/>
      <c r="N149" s="121"/>
      <c r="O149" s="178"/>
      <c r="P149" s="121" t="s">
        <v>104</v>
      </c>
      <c r="Q149" s="121"/>
      <c r="R149" s="121"/>
      <c r="S149" s="121"/>
      <c r="T149" s="99"/>
      <c r="U149" s="121"/>
      <c r="V149" s="178"/>
      <c r="W149" s="177" t="s">
        <v>110</v>
      </c>
      <c r="X149" s="177"/>
      <c r="Y149" s="177"/>
      <c r="Z149" s="177"/>
      <c r="AA149" s="177"/>
      <c r="AR149" s="100"/>
      <c r="AS149" s="100"/>
      <c r="AT149" s="100"/>
      <c r="AU149" s="100"/>
      <c r="AV149" s="41"/>
      <c r="AW149" s="100"/>
    </row>
    <row r="150" spans="3:61" ht="7.5" customHeight="1">
      <c r="C150" s="130"/>
      <c r="D150" s="100"/>
      <c r="E150" s="100"/>
      <c r="F150" s="100"/>
      <c r="G150" s="100"/>
      <c r="H150" s="100"/>
      <c r="I150" s="100"/>
      <c r="J150" s="100"/>
      <c r="K150" s="121"/>
      <c r="L150" s="121"/>
      <c r="M150" s="121"/>
      <c r="N150" s="121"/>
      <c r="O150" s="178"/>
      <c r="P150" s="121"/>
      <c r="Q150" s="121"/>
      <c r="R150" s="121"/>
      <c r="S150" s="121"/>
      <c r="T150" s="99"/>
      <c r="U150" s="178"/>
      <c r="V150" s="178"/>
      <c r="W150" s="121"/>
      <c r="X150" s="121"/>
      <c r="Y150" s="121"/>
      <c r="Z150" s="121"/>
      <c r="AA150" s="121"/>
      <c r="AR150" s="100"/>
      <c r="AS150" s="100"/>
      <c r="AT150" s="100"/>
      <c r="AU150" s="100"/>
      <c r="AV150" s="41"/>
      <c r="AW150" s="154"/>
      <c r="AX150" s="156"/>
      <c r="AY150" s="156"/>
      <c r="AZ150" s="156"/>
      <c r="BA150" s="156"/>
      <c r="BB150" s="156"/>
      <c r="BC150" s="156"/>
      <c r="BD150" s="189"/>
      <c r="BE150" s="189"/>
      <c r="BF150" s="189"/>
      <c r="BG150" s="189"/>
      <c r="BH150" s="189"/>
      <c r="BI150" s="189"/>
    </row>
    <row r="151" spans="3:49" ht="9.75" customHeight="1">
      <c r="C151" s="130"/>
      <c r="D151" s="100"/>
      <c r="E151" s="100"/>
      <c r="F151" s="100"/>
      <c r="G151" s="100"/>
      <c r="H151" s="100"/>
      <c r="I151" s="100"/>
      <c r="J151" s="100"/>
      <c r="K151" s="99"/>
      <c r="L151" s="99"/>
      <c r="M151" s="99"/>
      <c r="N151" s="99"/>
      <c r="O151" s="100"/>
      <c r="P151" s="100"/>
      <c r="Q151" s="100"/>
      <c r="R151" s="100"/>
      <c r="S151" s="99"/>
      <c r="T151" s="99"/>
      <c r="U151" s="100"/>
      <c r="V151" s="100"/>
      <c r="W151" s="100"/>
      <c r="X151" s="100"/>
      <c r="Y151" s="100"/>
      <c r="Z151" s="100"/>
      <c r="AA151" s="100"/>
      <c r="AB151" s="100"/>
      <c r="AC151" s="100"/>
      <c r="AD151" s="99"/>
      <c r="AE151" s="99"/>
      <c r="AF151" s="99"/>
      <c r="AG151" s="99"/>
      <c r="AH151" s="99"/>
      <c r="AI151" s="100"/>
      <c r="AJ151" s="100"/>
      <c r="AK151" s="100"/>
      <c r="AL151" s="100"/>
      <c r="AM151" s="100"/>
      <c r="AN151" s="100"/>
      <c r="AO151" s="100"/>
      <c r="AP151" s="100"/>
      <c r="AQ151" s="100"/>
      <c r="AR151" s="100"/>
      <c r="AS151" s="100"/>
      <c r="AT151" s="100"/>
      <c r="AU151" s="100"/>
      <c r="AV151" s="41"/>
      <c r="AW151" s="100"/>
    </row>
    <row r="152" spans="3:49" ht="3.75" customHeight="1">
      <c r="C152" s="130"/>
      <c r="D152" s="100"/>
      <c r="E152" s="100"/>
      <c r="F152" s="100"/>
      <c r="G152" s="100"/>
      <c r="H152" s="100"/>
      <c r="I152" s="100"/>
      <c r="J152" s="100"/>
      <c r="K152" s="99"/>
      <c r="L152" s="99"/>
      <c r="M152" s="99"/>
      <c r="N152" s="99"/>
      <c r="O152" s="100"/>
      <c r="P152" s="100"/>
      <c r="Q152" s="100"/>
      <c r="R152" s="100"/>
      <c r="S152" s="99"/>
      <c r="T152" s="99"/>
      <c r="U152" s="100"/>
      <c r="V152" s="100"/>
      <c r="W152" s="100"/>
      <c r="X152" s="100"/>
      <c r="Y152" s="100"/>
      <c r="Z152" s="100"/>
      <c r="AA152" s="100"/>
      <c r="AB152" s="100"/>
      <c r="AC152" s="100"/>
      <c r="AD152" s="99"/>
      <c r="AE152" s="99"/>
      <c r="AF152" s="99"/>
      <c r="AG152" s="99"/>
      <c r="AH152" s="99"/>
      <c r="AI152" s="100"/>
      <c r="AJ152" s="100"/>
      <c r="AK152" s="100"/>
      <c r="AL152" s="100"/>
      <c r="AM152" s="100"/>
      <c r="AN152" s="100"/>
      <c r="AO152" s="100"/>
      <c r="AP152" s="100"/>
      <c r="AQ152" s="100"/>
      <c r="AR152" s="100"/>
      <c r="AS152" s="100"/>
      <c r="AT152" s="100"/>
      <c r="AU152" s="100"/>
      <c r="AV152" s="41"/>
      <c r="AW152" s="100"/>
    </row>
    <row r="153" spans="3:49" ht="15.75" customHeight="1">
      <c r="C153" s="130"/>
      <c r="D153" s="245" t="s">
        <v>111</v>
      </c>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41"/>
      <c r="AW153" s="100"/>
    </row>
    <row r="154" spans="3:49" ht="45" customHeight="1">
      <c r="C154" s="130"/>
      <c r="D154" s="184" t="s">
        <v>112</v>
      </c>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41"/>
      <c r="AW154" s="100"/>
    </row>
    <row r="155" spans="3:49" ht="5.25" customHeight="1">
      <c r="C155" s="130"/>
      <c r="D155" s="41"/>
      <c r="E155" s="41"/>
      <c r="F155" s="168"/>
      <c r="G155" s="168"/>
      <c r="H155" s="121"/>
      <c r="I155" s="121"/>
      <c r="J155" s="121"/>
      <c r="K155" s="121"/>
      <c r="L155" s="121"/>
      <c r="M155" s="121"/>
      <c r="N155" s="121"/>
      <c r="O155" s="121"/>
      <c r="P155" s="134"/>
      <c r="Q155" s="134"/>
      <c r="R155" s="134"/>
      <c r="S155" s="134"/>
      <c r="T155" s="134"/>
      <c r="U155" s="99"/>
      <c r="V155" s="99"/>
      <c r="W155" s="168"/>
      <c r="X155" s="168"/>
      <c r="Y155" s="168"/>
      <c r="Z155" s="168"/>
      <c r="AA155" s="168"/>
      <c r="AB155" s="168"/>
      <c r="AC155" s="168"/>
      <c r="AD155" s="168"/>
      <c r="AE155" s="168"/>
      <c r="AF155" s="168"/>
      <c r="AG155" s="168"/>
      <c r="AH155" s="168"/>
      <c r="AI155" s="168"/>
      <c r="AJ155" s="168"/>
      <c r="AK155" s="168"/>
      <c r="AL155" s="168"/>
      <c r="AM155" s="168"/>
      <c r="AN155" s="41"/>
      <c r="AO155" s="41"/>
      <c r="AP155" s="41"/>
      <c r="AQ155" s="41"/>
      <c r="AR155" s="41"/>
      <c r="AS155" s="41"/>
      <c r="AT155" s="41"/>
      <c r="AU155" s="41"/>
      <c r="AV155" s="41"/>
      <c r="AW155" s="41"/>
    </row>
    <row r="156" spans="3:49" ht="15" customHeight="1">
      <c r="C156" s="130"/>
      <c r="D156" s="41" t="s">
        <v>113</v>
      </c>
      <c r="E156" s="41"/>
      <c r="F156" s="168"/>
      <c r="G156" s="168"/>
      <c r="H156" s="121"/>
      <c r="I156" s="121"/>
      <c r="J156" s="121"/>
      <c r="K156" s="121"/>
      <c r="L156" s="121"/>
      <c r="M156" s="121"/>
      <c r="N156" s="121"/>
      <c r="O156" s="121"/>
      <c r="P156" s="134"/>
      <c r="Q156" s="134"/>
      <c r="R156" s="134"/>
      <c r="S156" s="134"/>
      <c r="T156" s="134"/>
      <c r="U156" s="99"/>
      <c r="V156" s="99"/>
      <c r="W156" s="168"/>
      <c r="X156" s="168"/>
      <c r="Y156" s="168"/>
      <c r="Z156" s="168"/>
      <c r="AA156" s="168"/>
      <c r="AB156" s="168"/>
      <c r="AC156" s="168"/>
      <c r="AD156" s="168"/>
      <c r="AE156" s="168"/>
      <c r="AF156" s="168"/>
      <c r="AG156" s="168"/>
      <c r="AH156" s="168"/>
      <c r="AI156" s="168"/>
      <c r="AJ156" s="168"/>
      <c r="AK156" s="168"/>
      <c r="AL156" s="168"/>
      <c r="AM156" s="168"/>
      <c r="AN156" s="41"/>
      <c r="AO156" s="41"/>
      <c r="AP156" s="41"/>
      <c r="AQ156" s="41"/>
      <c r="AR156" s="41"/>
      <c r="AS156" s="41"/>
      <c r="AT156" s="41"/>
      <c r="AU156" s="41"/>
      <c r="AV156" s="41"/>
      <c r="AW156" s="41"/>
    </row>
    <row r="157" spans="3:49" ht="3" customHeight="1">
      <c r="C157" s="130"/>
      <c r="D157" s="41"/>
      <c r="E157" s="41"/>
      <c r="F157" s="168"/>
      <c r="G157" s="168"/>
      <c r="H157" s="121"/>
      <c r="I157" s="121"/>
      <c r="J157" s="121"/>
      <c r="K157" s="121"/>
      <c r="L157" s="121"/>
      <c r="M157" s="121"/>
      <c r="N157" s="121"/>
      <c r="O157" s="121"/>
      <c r="P157" s="134"/>
      <c r="Q157" s="134"/>
      <c r="R157" s="134"/>
      <c r="S157" s="134"/>
      <c r="T157" s="134"/>
      <c r="U157" s="99"/>
      <c r="V157" s="99"/>
      <c r="W157" s="168"/>
      <c r="X157" s="168"/>
      <c r="Y157" s="168"/>
      <c r="Z157" s="168"/>
      <c r="AA157" s="168"/>
      <c r="AB157" s="168"/>
      <c r="AC157" s="168"/>
      <c r="AD157" s="168"/>
      <c r="AE157" s="168"/>
      <c r="AF157" s="168"/>
      <c r="AG157" s="168"/>
      <c r="AH157" s="168"/>
      <c r="AI157" s="168"/>
      <c r="AJ157" s="168"/>
      <c r="AK157" s="168"/>
      <c r="AL157" s="168"/>
      <c r="AM157" s="168"/>
      <c r="AN157" s="41"/>
      <c r="AO157" s="41"/>
      <c r="AP157" s="41"/>
      <c r="AQ157" s="41"/>
      <c r="AR157" s="41"/>
      <c r="AS157" s="41"/>
      <c r="AT157" s="41"/>
      <c r="AU157" s="41"/>
      <c r="AV157" s="41"/>
      <c r="AW157" s="41"/>
    </row>
    <row r="158" spans="3:49" ht="11.25" customHeight="1">
      <c r="C158" s="130"/>
      <c r="D158" s="168"/>
      <c r="E158" s="168"/>
      <c r="F158" s="169" t="s">
        <v>114</v>
      </c>
      <c r="G158" s="170" t="s">
        <v>115</v>
      </c>
      <c r="H158" s="170"/>
      <c r="I158" s="170"/>
      <c r="J158" s="170" t="s">
        <v>115</v>
      </c>
      <c r="K158" s="170" t="s">
        <v>114</v>
      </c>
      <c r="L158" s="170"/>
      <c r="M158" s="170"/>
      <c r="N158" s="170" t="s">
        <v>116</v>
      </c>
      <c r="O158" s="170" t="s">
        <v>114</v>
      </c>
      <c r="P158" s="170"/>
      <c r="Q158" s="170"/>
      <c r="R158" s="170" t="s">
        <v>117</v>
      </c>
      <c r="S158" s="183" t="s">
        <v>114</v>
      </c>
      <c r="V158" s="184" t="s">
        <v>118</v>
      </c>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41"/>
      <c r="AV158" s="41"/>
      <c r="AW158" s="41"/>
    </row>
    <row r="159" spans="3:49" ht="11.25" customHeight="1">
      <c r="C159" s="130"/>
      <c r="D159" s="41"/>
      <c r="E159" s="41"/>
      <c r="F159" s="171" t="s">
        <v>114</v>
      </c>
      <c r="G159" s="172" t="s">
        <v>116</v>
      </c>
      <c r="H159" s="172"/>
      <c r="I159" s="172"/>
      <c r="J159" s="172" t="s">
        <v>115</v>
      </c>
      <c r="K159" s="172" t="s">
        <v>116</v>
      </c>
      <c r="L159" s="172"/>
      <c r="M159" s="172"/>
      <c r="N159" s="172" t="s">
        <v>116</v>
      </c>
      <c r="O159" s="172" t="s">
        <v>115</v>
      </c>
      <c r="P159" s="172"/>
      <c r="Q159" s="172"/>
      <c r="R159" s="172" t="s">
        <v>117</v>
      </c>
      <c r="S159" s="185" t="s">
        <v>115</v>
      </c>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00"/>
      <c r="AV159" s="41"/>
      <c r="AW159" s="41"/>
    </row>
    <row r="160" spans="3:49" ht="11.25" customHeight="1">
      <c r="C160" s="130"/>
      <c r="D160" s="41"/>
      <c r="E160" s="41"/>
      <c r="F160" s="173" t="s">
        <v>114</v>
      </c>
      <c r="G160" s="174" t="s">
        <v>117</v>
      </c>
      <c r="H160" s="174"/>
      <c r="I160" s="174"/>
      <c r="J160" s="174" t="s">
        <v>115</v>
      </c>
      <c r="K160" s="174" t="s">
        <v>117</v>
      </c>
      <c r="L160" s="174"/>
      <c r="M160" s="174"/>
      <c r="N160" s="174" t="s">
        <v>115</v>
      </c>
      <c r="O160" s="174" t="s">
        <v>117</v>
      </c>
      <c r="P160" s="174"/>
      <c r="Q160" s="174"/>
      <c r="R160" s="174" t="s">
        <v>117</v>
      </c>
      <c r="S160" s="186" t="s">
        <v>116</v>
      </c>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41"/>
      <c r="AV160" s="41"/>
      <c r="AW160" s="41"/>
    </row>
    <row r="161" spans="3:49" ht="9.75" customHeight="1">
      <c r="C161" s="130"/>
      <c r="D161" s="41"/>
      <c r="E161" s="41"/>
      <c r="H161" s="121" t="s">
        <v>119</v>
      </c>
      <c r="I161" s="121"/>
      <c r="J161" s="121"/>
      <c r="K161" s="121"/>
      <c r="L161" s="134" t="s">
        <v>120</v>
      </c>
      <c r="M161" s="134"/>
      <c r="N161" s="134"/>
      <c r="O161" s="134"/>
      <c r="P161" s="134"/>
      <c r="AM161" s="168"/>
      <c r="AN161" s="41"/>
      <c r="AO161" s="41"/>
      <c r="AP161" s="41"/>
      <c r="AQ161" s="41"/>
      <c r="AR161" s="41"/>
      <c r="AS161" s="41"/>
      <c r="AT161" s="41"/>
      <c r="AU161" s="41"/>
      <c r="AV161" s="41"/>
      <c r="AW161" s="41"/>
    </row>
    <row r="162" spans="3:49" ht="9.75" customHeight="1">
      <c r="C162" s="130"/>
      <c r="D162" s="41"/>
      <c r="E162" s="41"/>
      <c r="H162" s="121"/>
      <c r="I162" s="121"/>
      <c r="J162" s="121"/>
      <c r="K162" s="121"/>
      <c r="L162" s="134"/>
      <c r="M162" s="134"/>
      <c r="N162" s="134"/>
      <c r="O162" s="134"/>
      <c r="P162" s="134"/>
      <c r="AU162" s="41"/>
      <c r="AV162" s="41"/>
      <c r="AW162" s="41"/>
    </row>
    <row r="163" spans="3:49" ht="7.5" customHeight="1">
      <c r="C163" s="130"/>
      <c r="D163" s="41"/>
      <c r="E163" s="41"/>
      <c r="F163" s="168"/>
      <c r="G163" s="168"/>
      <c r="H163" s="121"/>
      <c r="I163" s="121"/>
      <c r="J163" s="121"/>
      <c r="K163" s="121"/>
      <c r="L163" s="121"/>
      <c r="M163" s="121"/>
      <c r="N163" s="121"/>
      <c r="O163" s="121"/>
      <c r="P163" s="134"/>
      <c r="Q163" s="134"/>
      <c r="R163" s="134"/>
      <c r="S163" s="134"/>
      <c r="T163" s="134"/>
      <c r="U163" s="99"/>
      <c r="V163" s="99"/>
      <c r="AU163" s="41"/>
      <c r="AV163" s="41"/>
      <c r="AW163" s="41"/>
    </row>
    <row r="164" spans="3:49" ht="15" customHeight="1">
      <c r="C164" s="130"/>
      <c r="D164" s="41" t="s">
        <v>121</v>
      </c>
      <c r="E164" s="41"/>
      <c r="F164" s="168"/>
      <c r="G164" s="168"/>
      <c r="H164" s="121"/>
      <c r="I164" s="121"/>
      <c r="J164" s="121"/>
      <c r="K164" s="121"/>
      <c r="L164" s="121"/>
      <c r="M164" s="121"/>
      <c r="N164" s="121"/>
      <c r="O164" s="121"/>
      <c r="P164" s="134"/>
      <c r="Q164" s="134"/>
      <c r="R164" s="134"/>
      <c r="S164" s="134"/>
      <c r="T164" s="134"/>
      <c r="U164" s="99"/>
      <c r="V164" s="99"/>
      <c r="AU164" s="41"/>
      <c r="AV164" s="41"/>
      <c r="AW164" s="41"/>
    </row>
    <row r="165" spans="3:49" ht="3" customHeight="1">
      <c r="C165" s="130"/>
      <c r="D165" s="41"/>
      <c r="E165" s="41"/>
      <c r="F165" s="168"/>
      <c r="G165" s="168"/>
      <c r="H165" s="121"/>
      <c r="I165" s="121"/>
      <c r="J165" s="121"/>
      <c r="K165" s="121"/>
      <c r="L165" s="121"/>
      <c r="M165" s="121"/>
      <c r="N165" s="121"/>
      <c r="O165" s="121"/>
      <c r="P165" s="134"/>
      <c r="Q165" s="134"/>
      <c r="R165" s="134"/>
      <c r="S165" s="134"/>
      <c r="T165" s="134"/>
      <c r="U165" s="99"/>
      <c r="V165" s="99"/>
      <c r="AU165" s="41"/>
      <c r="AV165" s="41"/>
      <c r="AW165" s="41"/>
    </row>
    <row r="166" spans="3:49" ht="11.25" customHeight="1">
      <c r="C166" s="130"/>
      <c r="D166" s="168"/>
      <c r="E166" s="168"/>
      <c r="F166" s="190" t="s">
        <v>114</v>
      </c>
      <c r="G166" s="191" t="s">
        <v>114</v>
      </c>
      <c r="H166" s="192"/>
      <c r="I166" s="192"/>
      <c r="J166" s="192" t="s">
        <v>115</v>
      </c>
      <c r="K166" s="192" t="s">
        <v>114</v>
      </c>
      <c r="L166" s="192"/>
      <c r="M166" s="192"/>
      <c r="N166" s="192" t="s">
        <v>116</v>
      </c>
      <c r="O166" s="192" t="s">
        <v>114</v>
      </c>
      <c r="P166" s="192"/>
      <c r="Q166" s="192"/>
      <c r="R166" s="192" t="s">
        <v>117</v>
      </c>
      <c r="S166" s="200" t="s">
        <v>114</v>
      </c>
      <c r="V166" s="184" t="s">
        <v>122</v>
      </c>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41"/>
      <c r="AV166" s="41"/>
      <c r="AW166" s="41"/>
    </row>
    <row r="167" spans="3:49" ht="11.25" customHeight="1">
      <c r="C167" s="130"/>
      <c r="F167" s="193" t="s">
        <v>114</v>
      </c>
      <c r="G167" s="194" t="s">
        <v>115</v>
      </c>
      <c r="H167" s="194"/>
      <c r="I167" s="194"/>
      <c r="J167" s="195" t="s">
        <v>115</v>
      </c>
      <c r="K167" s="195" t="s">
        <v>115</v>
      </c>
      <c r="L167" s="194"/>
      <c r="M167" s="194"/>
      <c r="N167" s="194" t="s">
        <v>116</v>
      </c>
      <c r="O167" s="194" t="s">
        <v>115</v>
      </c>
      <c r="P167" s="194"/>
      <c r="Q167" s="194"/>
      <c r="R167" s="194" t="s">
        <v>117</v>
      </c>
      <c r="S167" s="201" t="s">
        <v>115</v>
      </c>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c r="AS167" s="184"/>
      <c r="AT167" s="184"/>
      <c r="AU167" s="41"/>
      <c r="AV167" s="41"/>
      <c r="AW167" s="41"/>
    </row>
    <row r="168" spans="3:49" ht="11.25" customHeight="1">
      <c r="C168" s="130"/>
      <c r="D168" s="41"/>
      <c r="E168" s="41"/>
      <c r="F168" s="193" t="s">
        <v>114</v>
      </c>
      <c r="G168" s="194" t="s">
        <v>116</v>
      </c>
      <c r="H168" s="194"/>
      <c r="I168" s="194"/>
      <c r="J168" s="194" t="s">
        <v>115</v>
      </c>
      <c r="K168" s="194" t="s">
        <v>116</v>
      </c>
      <c r="L168" s="194"/>
      <c r="M168" s="194"/>
      <c r="N168" s="202" t="s">
        <v>116</v>
      </c>
      <c r="O168" s="202" t="s">
        <v>116</v>
      </c>
      <c r="P168" s="194"/>
      <c r="Q168" s="194"/>
      <c r="R168" s="194" t="s">
        <v>117</v>
      </c>
      <c r="S168" s="201" t="s">
        <v>116</v>
      </c>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00"/>
      <c r="AV168" s="41"/>
      <c r="AW168" s="41"/>
    </row>
    <row r="169" spans="3:49" ht="12" customHeight="1">
      <c r="C169" s="130"/>
      <c r="D169" s="41"/>
      <c r="E169" s="41"/>
      <c r="F169" s="196" t="s">
        <v>114</v>
      </c>
      <c r="G169" s="197" t="s">
        <v>117</v>
      </c>
      <c r="H169" s="197"/>
      <c r="I169" s="197"/>
      <c r="J169" s="197" t="s">
        <v>115</v>
      </c>
      <c r="K169" s="197" t="s">
        <v>117</v>
      </c>
      <c r="L169" s="197"/>
      <c r="M169" s="197"/>
      <c r="N169" s="197" t="s">
        <v>116</v>
      </c>
      <c r="O169" s="197" t="s">
        <v>117</v>
      </c>
      <c r="P169" s="197"/>
      <c r="Q169" s="197"/>
      <c r="R169" s="203" t="s">
        <v>117</v>
      </c>
      <c r="S169" s="204" t="s">
        <v>117</v>
      </c>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41"/>
      <c r="AV169" s="41"/>
      <c r="AW169" s="41"/>
    </row>
    <row r="170" spans="3:49" ht="9.75" customHeight="1">
      <c r="C170" s="130"/>
      <c r="D170" s="41"/>
      <c r="H170" s="123" t="s">
        <v>123</v>
      </c>
      <c r="I170" s="121"/>
      <c r="J170" s="121"/>
      <c r="K170" s="121"/>
      <c r="L170" s="134" t="s">
        <v>124</v>
      </c>
      <c r="M170" s="134"/>
      <c r="N170" s="134"/>
      <c r="O170" s="134"/>
      <c r="P170" s="134"/>
      <c r="U170" s="99"/>
      <c r="AP170" s="168"/>
      <c r="AQ170" s="168"/>
      <c r="AR170" s="168"/>
      <c r="AS170" s="168"/>
      <c r="AT170" s="168"/>
      <c r="AU170" s="41"/>
      <c r="AV170" s="41"/>
      <c r="AW170" s="41"/>
    </row>
    <row r="171" spans="3:49" ht="9.75" customHeight="1">
      <c r="C171" s="130"/>
      <c r="D171" s="41"/>
      <c r="H171" s="121"/>
      <c r="I171" s="121"/>
      <c r="J171" s="121"/>
      <c r="K171" s="121"/>
      <c r="L171" s="134"/>
      <c r="M171" s="134"/>
      <c r="N171" s="134"/>
      <c r="O171" s="134"/>
      <c r="P171" s="134"/>
      <c r="U171" s="99"/>
      <c r="AU171" s="41"/>
      <c r="AV171" s="41"/>
      <c r="AW171" s="41"/>
    </row>
    <row r="172" spans="3:49" ht="7.5" customHeight="1">
      <c r="C172" s="130"/>
      <c r="D172" s="41"/>
      <c r="E172" s="41"/>
      <c r="F172" s="168"/>
      <c r="G172" s="168"/>
      <c r="H172" s="168"/>
      <c r="I172" s="168"/>
      <c r="J172" s="168"/>
      <c r="K172" s="168"/>
      <c r="L172" s="168"/>
      <c r="M172" s="168"/>
      <c r="N172" s="168"/>
      <c r="O172" s="168"/>
      <c r="P172" s="168"/>
      <c r="Q172" s="168"/>
      <c r="R172" s="168"/>
      <c r="S172" s="168"/>
      <c r="T172" s="168"/>
      <c r="U172" s="168"/>
      <c r="AU172" s="41"/>
      <c r="AV172" s="41"/>
      <c r="AW172" s="41"/>
    </row>
    <row r="173" spans="3:49" ht="15" customHeight="1">
      <c r="C173" s="130"/>
      <c r="D173" s="41" t="s">
        <v>125</v>
      </c>
      <c r="E173" s="41"/>
      <c r="F173" s="168"/>
      <c r="G173" s="168"/>
      <c r="H173" s="168"/>
      <c r="I173" s="168"/>
      <c r="J173" s="168"/>
      <c r="K173" s="168"/>
      <c r="L173" s="168"/>
      <c r="M173" s="168"/>
      <c r="N173" s="168"/>
      <c r="O173" s="168"/>
      <c r="P173" s="168"/>
      <c r="Q173" s="168"/>
      <c r="R173" s="168"/>
      <c r="S173" s="168"/>
      <c r="T173" s="168"/>
      <c r="U173" s="168"/>
      <c r="AU173" s="41"/>
      <c r="AV173" s="41"/>
      <c r="AW173" s="41"/>
    </row>
    <row r="174" spans="3:49" ht="3" customHeight="1">
      <c r="C174" s="130"/>
      <c r="D174" s="41"/>
      <c r="E174" s="41"/>
      <c r="F174" s="168"/>
      <c r="G174" s="168"/>
      <c r="H174" s="168"/>
      <c r="I174" s="168"/>
      <c r="J174" s="168"/>
      <c r="K174" s="168"/>
      <c r="L174" s="168"/>
      <c r="M174" s="168"/>
      <c r="N174" s="168"/>
      <c r="O174" s="168"/>
      <c r="P174" s="168"/>
      <c r="Q174" s="168"/>
      <c r="R174" s="168"/>
      <c r="S174" s="168"/>
      <c r="T174" s="168"/>
      <c r="U174" s="168"/>
      <c r="V174" s="168"/>
      <c r="AU174" s="41"/>
      <c r="AV174" s="41"/>
      <c r="AW174" s="41"/>
    </row>
    <row r="175" spans="3:49" ht="11.25" customHeight="1">
      <c r="C175" s="130"/>
      <c r="D175" s="168"/>
      <c r="E175" s="168"/>
      <c r="F175" s="205" t="s">
        <v>114</v>
      </c>
      <c r="G175" s="192" t="s">
        <v>115</v>
      </c>
      <c r="H175" s="192"/>
      <c r="I175" s="192"/>
      <c r="J175" s="206"/>
      <c r="K175" s="206"/>
      <c r="L175" s="192"/>
      <c r="M175" s="192"/>
      <c r="N175" s="192"/>
      <c r="O175" s="192"/>
      <c r="P175" s="192"/>
      <c r="Q175" s="192"/>
      <c r="R175" s="208"/>
      <c r="S175" s="209"/>
      <c r="V175" s="184" t="s">
        <v>126</v>
      </c>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41"/>
      <c r="AV175" s="41"/>
      <c r="AW175" s="41"/>
    </row>
    <row r="176" spans="3:49" ht="11.25" customHeight="1">
      <c r="C176" s="130"/>
      <c r="D176" s="41"/>
      <c r="E176" s="41"/>
      <c r="F176" s="193" t="s">
        <v>114</v>
      </c>
      <c r="G176" s="194" t="s">
        <v>116</v>
      </c>
      <c r="H176" s="194"/>
      <c r="I176" s="194"/>
      <c r="J176" s="194" t="s">
        <v>115</v>
      </c>
      <c r="K176" s="194" t="s">
        <v>116</v>
      </c>
      <c r="L176" s="194"/>
      <c r="M176" s="194"/>
      <c r="N176" s="202"/>
      <c r="O176" s="202"/>
      <c r="P176" s="194"/>
      <c r="Q176" s="194"/>
      <c r="R176" s="199"/>
      <c r="S176" s="210"/>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00"/>
      <c r="AV176" s="41"/>
      <c r="AW176" s="41"/>
    </row>
    <row r="177" spans="3:49" ht="12" customHeight="1">
      <c r="C177" s="130"/>
      <c r="D177" s="41"/>
      <c r="E177" s="41"/>
      <c r="F177" s="196" t="s">
        <v>114</v>
      </c>
      <c r="G177" s="197" t="s">
        <v>117</v>
      </c>
      <c r="H177" s="197"/>
      <c r="I177" s="197"/>
      <c r="J177" s="197" t="s">
        <v>115</v>
      </c>
      <c r="K177" s="197" t="s">
        <v>117</v>
      </c>
      <c r="L177" s="197"/>
      <c r="M177" s="197"/>
      <c r="N177" s="197" t="s">
        <v>116</v>
      </c>
      <c r="O177" s="197" t="s">
        <v>117</v>
      </c>
      <c r="P177" s="197"/>
      <c r="Q177" s="197"/>
      <c r="R177" s="211"/>
      <c r="S177" s="212"/>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41"/>
      <c r="AV177" s="41"/>
      <c r="AW177" s="41"/>
    </row>
    <row r="178" spans="3:41" ht="9.75" customHeight="1">
      <c r="C178" s="130"/>
      <c r="H178" s="121" t="s">
        <v>127</v>
      </c>
      <c r="I178" s="121"/>
      <c r="J178" s="121"/>
      <c r="K178" s="121"/>
      <c r="L178" s="178"/>
      <c r="M178" s="121">
        <v>4</v>
      </c>
      <c r="N178" s="121"/>
      <c r="O178" s="178"/>
      <c r="P178" s="178"/>
      <c r="R178" s="121" t="s">
        <v>128</v>
      </c>
      <c r="S178" s="121"/>
      <c r="T178" s="121"/>
      <c r="U178" s="121"/>
      <c r="V178" s="121"/>
      <c r="X178" s="121" t="s">
        <v>129</v>
      </c>
      <c r="Y178" s="121"/>
      <c r="Z178" s="121"/>
      <c r="AA178" s="121"/>
      <c r="AB178" s="121"/>
      <c r="AD178" s="121">
        <v>24</v>
      </c>
      <c r="AE178" s="121"/>
      <c r="AF178" s="121"/>
      <c r="AG178" s="99"/>
      <c r="AH178" s="99"/>
      <c r="AI178" s="100"/>
      <c r="AJ178" s="100"/>
      <c r="AK178" s="100"/>
      <c r="AO178" s="100"/>
    </row>
    <row r="179" spans="3:44" ht="9.75" customHeight="1">
      <c r="C179" s="130"/>
      <c r="H179" s="121"/>
      <c r="I179" s="121"/>
      <c r="J179" s="121"/>
      <c r="K179" s="121"/>
      <c r="L179" s="178"/>
      <c r="M179" s="121"/>
      <c r="N179" s="121"/>
      <c r="O179" s="178"/>
      <c r="P179" s="121" t="s">
        <v>95</v>
      </c>
      <c r="R179" s="176"/>
      <c r="S179" s="176"/>
      <c r="T179" s="176"/>
      <c r="U179" s="176"/>
      <c r="V179" s="176"/>
      <c r="W179" s="121" t="s">
        <v>95</v>
      </c>
      <c r="X179" s="176"/>
      <c r="Y179" s="176"/>
      <c r="Z179" s="176"/>
      <c r="AA179" s="176"/>
      <c r="AB179" s="176"/>
      <c r="AC179" s="121" t="s">
        <v>95</v>
      </c>
      <c r="AD179" s="176"/>
      <c r="AE179" s="176"/>
      <c r="AF179" s="176"/>
      <c r="AG179" s="121" t="s">
        <v>95</v>
      </c>
      <c r="AH179" s="187">
        <v>6</v>
      </c>
      <c r="AI179" s="187"/>
      <c r="AM179" s="100"/>
      <c r="AN179" s="100"/>
      <c r="AO179" s="100"/>
      <c r="AP179" s="100"/>
      <c r="AQ179" s="100"/>
      <c r="AR179" s="100"/>
    </row>
    <row r="180" spans="3:44" ht="9.75" customHeight="1">
      <c r="C180" s="130"/>
      <c r="H180" s="121"/>
      <c r="I180" s="121"/>
      <c r="J180" s="121"/>
      <c r="K180" s="121"/>
      <c r="L180" s="178"/>
      <c r="M180" s="121">
        <v>2</v>
      </c>
      <c r="N180" s="121"/>
      <c r="O180" s="178"/>
      <c r="P180" s="121"/>
      <c r="R180" s="177" t="s">
        <v>130</v>
      </c>
      <c r="S180" s="177"/>
      <c r="T180" s="177"/>
      <c r="U180" s="177"/>
      <c r="V180" s="177"/>
      <c r="W180" s="121"/>
      <c r="X180" s="177" t="s">
        <v>131</v>
      </c>
      <c r="Y180" s="177"/>
      <c r="Z180" s="177"/>
      <c r="AA180" s="177"/>
      <c r="AB180" s="177"/>
      <c r="AC180" s="121"/>
      <c r="AD180" s="177">
        <v>4</v>
      </c>
      <c r="AE180" s="177"/>
      <c r="AF180" s="177"/>
      <c r="AG180" s="121"/>
      <c r="AH180" s="187"/>
      <c r="AI180" s="187"/>
      <c r="AM180" s="100"/>
      <c r="AN180" s="100"/>
      <c r="AO180" s="100"/>
      <c r="AP180" s="100"/>
      <c r="AQ180" s="100"/>
      <c r="AR180" s="100"/>
    </row>
    <row r="181" spans="3:61" ht="9.75" customHeight="1">
      <c r="C181" s="130"/>
      <c r="H181" s="121"/>
      <c r="I181" s="121"/>
      <c r="J181" s="121"/>
      <c r="K181" s="121"/>
      <c r="L181" s="178"/>
      <c r="M181" s="121"/>
      <c r="N181" s="121"/>
      <c r="O181" s="178"/>
      <c r="P181" s="178"/>
      <c r="R181" s="121"/>
      <c r="S181" s="121"/>
      <c r="T181" s="121"/>
      <c r="U181" s="121"/>
      <c r="V181" s="121"/>
      <c r="X181" s="121"/>
      <c r="Y181" s="121"/>
      <c r="Z181" s="121"/>
      <c r="AA181" s="121"/>
      <c r="AB181" s="121"/>
      <c r="AD181" s="121"/>
      <c r="AE181" s="121"/>
      <c r="AF181" s="121"/>
      <c r="AG181" s="99"/>
      <c r="AH181" s="99"/>
      <c r="AI181" s="100"/>
      <c r="AJ181" s="100"/>
      <c r="AK181" s="100"/>
      <c r="AM181" s="100"/>
      <c r="AN181" s="100"/>
      <c r="AO181" s="100"/>
      <c r="AP181" s="100"/>
      <c r="AQ181" s="100"/>
      <c r="AR181" s="100"/>
      <c r="BA181" s="156"/>
      <c r="BB181" s="156"/>
      <c r="BC181" s="156"/>
      <c r="BD181" s="189"/>
      <c r="BE181" s="189"/>
      <c r="BF181" s="189"/>
      <c r="BG181" s="189"/>
      <c r="BH181" s="189"/>
      <c r="BI181" s="189"/>
    </row>
    <row r="182" spans="3:49" ht="7.5" customHeight="1">
      <c r="C182" s="130"/>
      <c r="I182" s="168"/>
      <c r="J182" s="168"/>
      <c r="K182" s="168"/>
      <c r="L182" s="168"/>
      <c r="M182" s="168"/>
      <c r="N182" s="168"/>
      <c r="O182" s="168"/>
      <c r="P182" s="168"/>
      <c r="T182" s="168"/>
      <c r="U182" s="168"/>
      <c r="V182" s="168"/>
      <c r="W182" s="168"/>
      <c r="X182" s="168"/>
      <c r="Y182" s="168"/>
      <c r="AA182" s="168"/>
      <c r="AB182" s="168"/>
      <c r="AC182" s="168"/>
      <c r="AD182" s="168"/>
      <c r="AE182" s="168"/>
      <c r="AF182" s="168"/>
      <c r="AG182" s="168"/>
      <c r="AH182" s="168"/>
      <c r="AI182" s="168"/>
      <c r="AJ182" s="168"/>
      <c r="AK182" s="168"/>
      <c r="AL182" s="168"/>
      <c r="AM182" s="100"/>
      <c r="AN182" s="100"/>
      <c r="AO182" s="100"/>
      <c r="AP182" s="100"/>
      <c r="AQ182" s="100"/>
      <c r="AR182" s="100"/>
      <c r="AS182" s="41"/>
      <c r="AT182" s="41"/>
      <c r="AU182" s="41"/>
      <c r="AV182" s="41"/>
      <c r="AW182" s="41"/>
    </row>
    <row r="183" spans="3:49" ht="15" customHeight="1">
      <c r="C183" s="130"/>
      <c r="D183" s="41" t="s">
        <v>132</v>
      </c>
      <c r="E183" s="41"/>
      <c r="F183" s="168"/>
      <c r="G183" s="168"/>
      <c r="H183" s="168"/>
      <c r="I183" s="168"/>
      <c r="J183" s="168"/>
      <c r="K183" s="168"/>
      <c r="L183" s="168"/>
      <c r="M183" s="168"/>
      <c r="N183" s="168"/>
      <c r="O183" s="168"/>
      <c r="P183" s="168"/>
      <c r="Q183" s="168"/>
      <c r="R183" s="168"/>
      <c r="S183" s="168"/>
      <c r="T183" s="168"/>
      <c r="U183" s="168"/>
      <c r="V183" s="168"/>
      <c r="W183" s="168"/>
      <c r="X183" s="168"/>
      <c r="Y183" s="168"/>
      <c r="AA183" s="168"/>
      <c r="AB183" s="168"/>
      <c r="AC183" s="168"/>
      <c r="AD183" s="168"/>
      <c r="AE183" s="168"/>
      <c r="AF183" s="168"/>
      <c r="AG183" s="168"/>
      <c r="AH183" s="168"/>
      <c r="AI183" s="168"/>
      <c r="AJ183" s="168"/>
      <c r="AK183" s="168"/>
      <c r="AL183" s="168"/>
      <c r="AM183" s="168"/>
      <c r="AN183" s="41"/>
      <c r="AO183" s="41"/>
      <c r="AP183" s="41"/>
      <c r="AQ183" s="41"/>
      <c r="AR183" s="41"/>
      <c r="AS183" s="41"/>
      <c r="AT183" s="41"/>
      <c r="AU183" s="41"/>
      <c r="AV183" s="41"/>
      <c r="AW183" s="41"/>
    </row>
    <row r="184" spans="3:49" ht="1.5" customHeight="1">
      <c r="C184" s="130"/>
      <c r="D184" s="41"/>
      <c r="E184" s="41"/>
      <c r="F184" s="168"/>
      <c r="G184" s="168"/>
      <c r="H184" s="168"/>
      <c r="I184" s="168"/>
      <c r="J184" s="168"/>
      <c r="K184" s="168"/>
      <c r="L184" s="168"/>
      <c r="M184" s="168"/>
      <c r="N184" s="168"/>
      <c r="O184" s="168"/>
      <c r="P184" s="168"/>
      <c r="Q184" s="168"/>
      <c r="R184" s="168"/>
      <c r="S184" s="168"/>
      <c r="T184" s="168"/>
      <c r="U184" s="168"/>
      <c r="V184" s="168"/>
      <c r="W184" s="168"/>
      <c r="X184" s="168"/>
      <c r="Y184" s="168"/>
      <c r="AA184" s="168"/>
      <c r="AB184" s="168"/>
      <c r="AC184" s="168"/>
      <c r="AD184" s="168"/>
      <c r="AE184" s="168"/>
      <c r="AF184" s="168"/>
      <c r="AG184" s="168"/>
      <c r="AH184" s="168"/>
      <c r="AI184" s="168"/>
      <c r="AJ184" s="168"/>
      <c r="AK184" s="168"/>
      <c r="AL184" s="168"/>
      <c r="AM184" s="168"/>
      <c r="AN184" s="41"/>
      <c r="AO184" s="41"/>
      <c r="AP184" s="41"/>
      <c r="AQ184" s="41"/>
      <c r="AR184" s="41"/>
      <c r="AS184" s="41"/>
      <c r="AT184" s="41"/>
      <c r="AU184" s="41"/>
      <c r="AV184" s="41"/>
      <c r="AW184" s="41"/>
    </row>
    <row r="185" spans="3:49" ht="11.25" customHeight="1">
      <c r="C185" s="130"/>
      <c r="D185" s="168"/>
      <c r="E185" s="168"/>
      <c r="F185" s="190" t="s">
        <v>114</v>
      </c>
      <c r="G185" s="191" t="s">
        <v>114</v>
      </c>
      <c r="H185" s="170"/>
      <c r="I185" s="170"/>
      <c r="J185" s="170"/>
      <c r="K185" s="170"/>
      <c r="L185" s="170"/>
      <c r="M185" s="170"/>
      <c r="N185" s="170"/>
      <c r="O185" s="170"/>
      <c r="P185" s="170"/>
      <c r="Q185" s="170"/>
      <c r="R185" s="170"/>
      <c r="S185" s="183"/>
      <c r="V185" s="184" t="s">
        <v>133</v>
      </c>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41"/>
      <c r="AV185" s="41"/>
      <c r="AW185" s="41"/>
    </row>
    <row r="186" spans="3:49" ht="11.25" customHeight="1">
      <c r="C186" s="130"/>
      <c r="F186" s="193" t="s">
        <v>114</v>
      </c>
      <c r="G186" s="194" t="s">
        <v>115</v>
      </c>
      <c r="H186" s="194"/>
      <c r="I186" s="194"/>
      <c r="J186" s="195" t="s">
        <v>115</v>
      </c>
      <c r="K186" s="195" t="s">
        <v>115</v>
      </c>
      <c r="L186" s="194"/>
      <c r="M186" s="194"/>
      <c r="N186" s="194"/>
      <c r="O186" s="194"/>
      <c r="P186" s="194"/>
      <c r="Q186" s="194"/>
      <c r="R186" s="194"/>
      <c r="S186" s="201"/>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41"/>
      <c r="AV186" s="41"/>
      <c r="AW186" s="41"/>
    </row>
    <row r="187" spans="3:49" ht="11.25" customHeight="1">
      <c r="C187" s="130"/>
      <c r="D187" s="41"/>
      <c r="E187" s="41"/>
      <c r="F187" s="193" t="s">
        <v>114</v>
      </c>
      <c r="G187" s="194" t="s">
        <v>116</v>
      </c>
      <c r="H187" s="194"/>
      <c r="I187" s="194"/>
      <c r="J187" s="194" t="s">
        <v>115</v>
      </c>
      <c r="K187" s="194" t="s">
        <v>116</v>
      </c>
      <c r="L187" s="194"/>
      <c r="M187" s="194"/>
      <c r="N187" s="202" t="s">
        <v>116</v>
      </c>
      <c r="O187" s="202" t="s">
        <v>116</v>
      </c>
      <c r="P187" s="194"/>
      <c r="Q187" s="194"/>
      <c r="R187" s="194"/>
      <c r="S187" s="201"/>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00"/>
      <c r="AV187" s="41"/>
      <c r="AW187" s="41"/>
    </row>
    <row r="188" spans="3:49" ht="13.5" customHeight="1">
      <c r="C188" s="130"/>
      <c r="D188" s="41"/>
      <c r="E188" s="41"/>
      <c r="F188" s="196" t="s">
        <v>114</v>
      </c>
      <c r="G188" s="197" t="s">
        <v>117</v>
      </c>
      <c r="H188" s="197"/>
      <c r="I188" s="197"/>
      <c r="J188" s="197" t="s">
        <v>115</v>
      </c>
      <c r="K188" s="197" t="s">
        <v>117</v>
      </c>
      <c r="L188" s="197"/>
      <c r="M188" s="197"/>
      <c r="N188" s="197" t="s">
        <v>116</v>
      </c>
      <c r="O188" s="197" t="s">
        <v>117</v>
      </c>
      <c r="P188" s="197"/>
      <c r="Q188" s="197"/>
      <c r="R188" s="203" t="s">
        <v>117</v>
      </c>
      <c r="S188" s="204" t="s">
        <v>117</v>
      </c>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41"/>
      <c r="AV188" s="41"/>
      <c r="AW188" s="41"/>
    </row>
    <row r="189" spans="3:48" ht="9.75" customHeight="1">
      <c r="C189" s="130"/>
      <c r="D189" s="100"/>
      <c r="E189" s="100"/>
      <c r="G189" s="100"/>
      <c r="H189" s="123" t="s">
        <v>134</v>
      </c>
      <c r="I189" s="121"/>
      <c r="J189" s="121"/>
      <c r="K189" s="121"/>
      <c r="L189" s="178"/>
      <c r="M189" s="121" t="s">
        <v>135</v>
      </c>
      <c r="N189" s="121"/>
      <c r="O189" s="121"/>
      <c r="P189" s="121"/>
      <c r="Q189" s="178"/>
      <c r="R189" s="178"/>
      <c r="T189" s="121" t="s">
        <v>136</v>
      </c>
      <c r="U189" s="121"/>
      <c r="V189" s="121"/>
      <c r="W189" s="121"/>
      <c r="X189" s="121"/>
      <c r="Z189" s="121" t="s">
        <v>137</v>
      </c>
      <c r="AA189" s="121"/>
      <c r="AB189" s="121"/>
      <c r="AC189" s="121"/>
      <c r="AD189" s="121"/>
      <c r="AF189" s="214">
        <v>120</v>
      </c>
      <c r="AG189" s="214"/>
      <c r="AH189" s="214"/>
      <c r="AI189" s="214"/>
      <c r="AJ189" s="214"/>
      <c r="AL189" s="121">
        <v>120</v>
      </c>
      <c r="AM189" s="121"/>
      <c r="AN189" s="121"/>
      <c r="AU189" s="100"/>
      <c r="AV189" s="41"/>
    </row>
    <row r="190" spans="3:48" ht="9.75" customHeight="1">
      <c r="C190" s="130"/>
      <c r="D190" s="100"/>
      <c r="E190" s="100"/>
      <c r="F190" s="100"/>
      <c r="G190" s="100"/>
      <c r="H190" s="121"/>
      <c r="I190" s="121"/>
      <c r="J190" s="121"/>
      <c r="K190" s="121"/>
      <c r="L190" s="178"/>
      <c r="M190" s="121"/>
      <c r="N190" s="121"/>
      <c r="O190" s="121"/>
      <c r="P190" s="121"/>
      <c r="Q190" s="178"/>
      <c r="R190" s="121" t="s">
        <v>95</v>
      </c>
      <c r="T190" s="176"/>
      <c r="U190" s="176"/>
      <c r="V190" s="176"/>
      <c r="W190" s="176"/>
      <c r="X190" s="176"/>
      <c r="Y190" s="121" t="s">
        <v>95</v>
      </c>
      <c r="Z190" s="176"/>
      <c r="AA190" s="176"/>
      <c r="AB190" s="176"/>
      <c r="AC190" s="176"/>
      <c r="AD190" s="176"/>
      <c r="AE190" s="121" t="s">
        <v>95</v>
      </c>
      <c r="AF190" s="216"/>
      <c r="AG190" s="216"/>
      <c r="AH190" s="216"/>
      <c r="AI190" s="216"/>
      <c r="AJ190" s="216"/>
      <c r="AK190" s="121" t="s">
        <v>95</v>
      </c>
      <c r="AL190" s="176"/>
      <c r="AM190" s="176"/>
      <c r="AN190" s="176"/>
      <c r="AO190" s="121" t="s">
        <v>95</v>
      </c>
      <c r="AP190" s="254">
        <v>10</v>
      </c>
      <c r="AQ190" s="254"/>
      <c r="AU190" s="100"/>
      <c r="AV190" s="41"/>
    </row>
    <row r="191" spans="3:48" ht="9.75" customHeight="1">
      <c r="C191" s="130"/>
      <c r="D191" s="100"/>
      <c r="E191" s="100"/>
      <c r="F191" s="100"/>
      <c r="G191" s="100"/>
      <c r="H191" s="121"/>
      <c r="I191" s="121"/>
      <c r="J191" s="121"/>
      <c r="K191" s="121"/>
      <c r="L191" s="178"/>
      <c r="M191" s="121">
        <v>2</v>
      </c>
      <c r="N191" s="121"/>
      <c r="O191" s="121"/>
      <c r="P191" s="121"/>
      <c r="Q191" s="178"/>
      <c r="R191" s="121"/>
      <c r="T191" s="177" t="s">
        <v>138</v>
      </c>
      <c r="U191" s="177"/>
      <c r="V191" s="177"/>
      <c r="W191" s="177"/>
      <c r="X191" s="177"/>
      <c r="Y191" s="121"/>
      <c r="Z191" s="177" t="s">
        <v>139</v>
      </c>
      <c r="AA191" s="177"/>
      <c r="AB191" s="177"/>
      <c r="AC191" s="177"/>
      <c r="AD191" s="177"/>
      <c r="AE191" s="121"/>
      <c r="AF191" s="177" t="s">
        <v>140</v>
      </c>
      <c r="AG191" s="177"/>
      <c r="AH191" s="177"/>
      <c r="AI191" s="177"/>
      <c r="AJ191" s="177"/>
      <c r="AK191" s="121"/>
      <c r="AL191" s="177">
        <v>12</v>
      </c>
      <c r="AM191" s="177"/>
      <c r="AN191" s="177"/>
      <c r="AO191" s="121"/>
      <c r="AP191" s="254"/>
      <c r="AQ191" s="254"/>
      <c r="AU191" s="100"/>
      <c r="AV191" s="41"/>
    </row>
    <row r="192" spans="3:48" ht="9.75" customHeight="1">
      <c r="C192" s="130"/>
      <c r="D192" s="100"/>
      <c r="E192" s="100"/>
      <c r="F192" s="100"/>
      <c r="G192" s="100"/>
      <c r="H192" s="121"/>
      <c r="I192" s="121"/>
      <c r="J192" s="121"/>
      <c r="K192" s="121"/>
      <c r="L192" s="178"/>
      <c r="M192" s="121"/>
      <c r="N192" s="121"/>
      <c r="O192" s="121"/>
      <c r="P192" s="121"/>
      <c r="Q192" s="178"/>
      <c r="R192" s="178"/>
      <c r="T192" s="121"/>
      <c r="U192" s="121"/>
      <c r="V192" s="121"/>
      <c r="W192" s="121"/>
      <c r="X192" s="121"/>
      <c r="Z192" s="121"/>
      <c r="AA192" s="121"/>
      <c r="AB192" s="121"/>
      <c r="AC192" s="121"/>
      <c r="AD192" s="121"/>
      <c r="AF192" s="121"/>
      <c r="AG192" s="121"/>
      <c r="AH192" s="121"/>
      <c r="AI192" s="121"/>
      <c r="AJ192" s="121"/>
      <c r="AL192" s="121"/>
      <c r="AM192" s="121"/>
      <c r="AN192" s="121"/>
      <c r="AU192" s="100"/>
      <c r="AV192" s="41"/>
    </row>
    <row r="193" spans="3:49" ht="13.5" customHeight="1">
      <c r="C193" s="130"/>
      <c r="D193" s="41"/>
      <c r="E193" s="41"/>
      <c r="F193" s="168"/>
      <c r="G193" s="168"/>
      <c r="H193" s="168"/>
      <c r="I193" s="168"/>
      <c r="J193" s="168"/>
      <c r="AU193" s="41"/>
      <c r="AV193" s="41"/>
      <c r="AW193" s="41"/>
    </row>
    <row r="194" spans="3:61" ht="23.25" customHeight="1">
      <c r="C194" s="130"/>
      <c r="D194" s="248" t="s">
        <v>141</v>
      </c>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41"/>
      <c r="AW194" s="168"/>
      <c r="AX194" s="253"/>
      <c r="AY194" s="253"/>
      <c r="AZ194" s="253"/>
      <c r="BA194" s="253"/>
      <c r="BB194" s="253"/>
      <c r="BC194" s="253"/>
      <c r="BD194" s="168"/>
      <c r="BE194" s="168"/>
      <c r="BF194" s="168"/>
      <c r="BG194" s="168"/>
      <c r="BH194" s="168"/>
      <c r="BI194" s="168"/>
    </row>
    <row r="195" spans="3:61" ht="70.5" customHeight="1">
      <c r="C195" s="130"/>
      <c r="D195" s="133" t="s">
        <v>142</v>
      </c>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41"/>
      <c r="AW195" s="168"/>
      <c r="AX195" s="253"/>
      <c r="AY195" s="253"/>
      <c r="AZ195" s="253"/>
      <c r="BA195" s="253"/>
      <c r="BB195" s="253"/>
      <c r="BC195" s="253"/>
      <c r="BD195" s="168"/>
      <c r="BE195" s="168"/>
      <c r="BF195" s="168"/>
      <c r="BG195" s="168"/>
      <c r="BH195" s="168"/>
      <c r="BI195" s="168"/>
    </row>
    <row r="196" spans="3:49" ht="11.25" customHeight="1">
      <c r="C196" s="130"/>
      <c r="D196" s="41"/>
      <c r="E196" s="41"/>
      <c r="F196" s="168"/>
      <c r="G196" s="168"/>
      <c r="H196" s="168"/>
      <c r="I196" s="168"/>
      <c r="J196" s="168"/>
      <c r="K196" s="168"/>
      <c r="L196" s="168"/>
      <c r="M196" s="168"/>
      <c r="N196" s="168"/>
      <c r="O196" s="257"/>
      <c r="P196" s="257"/>
      <c r="Q196" s="226" t="s">
        <v>103</v>
      </c>
      <c r="R196" s="226"/>
      <c r="S196" s="226"/>
      <c r="T196" s="168"/>
      <c r="U196" s="168"/>
      <c r="V196" s="168"/>
      <c r="W196" s="168"/>
      <c r="X196" s="168"/>
      <c r="Y196" s="168"/>
      <c r="AA196" s="168"/>
      <c r="AB196" s="168"/>
      <c r="AC196" s="168"/>
      <c r="AD196" s="168"/>
      <c r="AE196" s="168"/>
      <c r="AF196" s="168"/>
      <c r="AG196" s="168"/>
      <c r="AH196" s="168"/>
      <c r="AI196" s="168"/>
      <c r="AJ196" s="168"/>
      <c r="AK196" s="168"/>
      <c r="AL196" s="168"/>
      <c r="AM196" s="168"/>
      <c r="AN196" s="41"/>
      <c r="AO196" s="41"/>
      <c r="AP196" s="41"/>
      <c r="AS196" s="41"/>
      <c r="AT196" s="41"/>
      <c r="AU196" s="41"/>
      <c r="AV196" s="41"/>
      <c r="AW196" s="41"/>
    </row>
    <row r="197" spans="3:49" ht="11.25" customHeight="1">
      <c r="C197" s="130"/>
      <c r="D197" s="41"/>
      <c r="E197" s="41"/>
      <c r="F197" s="168"/>
      <c r="G197" s="168"/>
      <c r="H197" s="168"/>
      <c r="I197" s="168"/>
      <c r="J197" s="168"/>
      <c r="K197" s="168"/>
      <c r="L197" s="168"/>
      <c r="M197" s="168"/>
      <c r="N197" s="168"/>
      <c r="O197" s="226" t="s">
        <v>143</v>
      </c>
      <c r="P197" s="226"/>
      <c r="Q197" s="261"/>
      <c r="R197" s="261"/>
      <c r="S197" s="261"/>
      <c r="T197" s="168"/>
      <c r="U197" s="168"/>
      <c r="V197" s="168"/>
      <c r="W197" s="168"/>
      <c r="X197" s="168"/>
      <c r="Y197" s="168"/>
      <c r="AA197" s="168"/>
      <c r="AB197" s="168"/>
      <c r="AC197" s="168"/>
      <c r="AD197" s="168"/>
      <c r="AE197" s="168"/>
      <c r="AF197" s="168"/>
      <c r="AG197" s="168"/>
      <c r="AH197" s="168"/>
      <c r="AI197" s="168"/>
      <c r="AJ197" s="168"/>
      <c r="AK197" s="168"/>
      <c r="AL197" s="168"/>
      <c r="AM197" s="168"/>
      <c r="AN197" s="41"/>
      <c r="AO197" s="41"/>
      <c r="AP197" s="41"/>
      <c r="AS197" s="41"/>
      <c r="AT197" s="41"/>
      <c r="AU197" s="41"/>
      <c r="AV197" s="41"/>
      <c r="AW197" s="41"/>
    </row>
    <row r="198" spans="3:49" ht="11.25" customHeight="1">
      <c r="C198" s="130"/>
      <c r="D198" s="41"/>
      <c r="E198" s="41"/>
      <c r="F198" s="168"/>
      <c r="G198" s="168"/>
      <c r="H198" s="168"/>
      <c r="I198" s="168"/>
      <c r="J198" s="168"/>
      <c r="K198" s="168"/>
      <c r="L198" s="168"/>
      <c r="M198" s="168"/>
      <c r="N198" s="168"/>
      <c r="O198" s="226"/>
      <c r="P198" s="226"/>
      <c r="Q198" s="262" t="s">
        <v>104</v>
      </c>
      <c r="R198" s="262"/>
      <c r="S198" s="262"/>
      <c r="T198" s="168"/>
      <c r="U198" s="168"/>
      <c r="V198" s="168"/>
      <c r="W198" s="168"/>
      <c r="X198" s="168"/>
      <c r="Y198" s="168"/>
      <c r="AA198" s="168"/>
      <c r="AB198" s="168"/>
      <c r="AC198" s="168"/>
      <c r="AD198" s="168"/>
      <c r="AE198" s="168"/>
      <c r="AF198" s="168"/>
      <c r="AG198" s="168"/>
      <c r="AH198" s="168"/>
      <c r="AI198" s="168"/>
      <c r="AJ198" s="168"/>
      <c r="AK198" s="168"/>
      <c r="AL198" s="168"/>
      <c r="AM198" s="168"/>
      <c r="AN198" s="41"/>
      <c r="AO198" s="41"/>
      <c r="AP198" s="41"/>
      <c r="AS198" s="41"/>
      <c r="AT198" s="41"/>
      <c r="AU198" s="41"/>
      <c r="AV198" s="41"/>
      <c r="AW198" s="41"/>
    </row>
    <row r="199" spans="3:49" ht="11.25" customHeight="1">
      <c r="C199" s="130"/>
      <c r="D199" s="41"/>
      <c r="E199" s="41"/>
      <c r="F199" s="168"/>
      <c r="G199" s="168"/>
      <c r="H199" s="168"/>
      <c r="I199" s="168"/>
      <c r="J199" s="168"/>
      <c r="K199" s="168"/>
      <c r="L199" s="168"/>
      <c r="M199" s="168"/>
      <c r="N199" s="168"/>
      <c r="O199" s="257"/>
      <c r="P199" s="257"/>
      <c r="Q199" s="226"/>
      <c r="R199" s="226"/>
      <c r="S199" s="226"/>
      <c r="T199" s="168"/>
      <c r="U199" s="168"/>
      <c r="V199" s="168"/>
      <c r="W199" s="168"/>
      <c r="X199" s="168"/>
      <c r="Y199" s="168"/>
      <c r="AA199" s="168"/>
      <c r="AB199" s="168"/>
      <c r="AC199" s="168"/>
      <c r="AD199" s="168"/>
      <c r="AE199" s="168"/>
      <c r="AF199" s="168"/>
      <c r="AG199" s="168"/>
      <c r="AH199" s="168"/>
      <c r="AI199" s="168"/>
      <c r="AJ199" s="168"/>
      <c r="AK199" s="168"/>
      <c r="AL199" s="168"/>
      <c r="AM199" s="168"/>
      <c r="AN199" s="41"/>
      <c r="AO199" s="41"/>
      <c r="AP199" s="41"/>
      <c r="AS199" s="41"/>
      <c r="AT199" s="41"/>
      <c r="AU199" s="41"/>
      <c r="AV199" s="41"/>
      <c r="AW199" s="41"/>
    </row>
    <row r="200" spans="3:49" ht="18.75" customHeight="1">
      <c r="C200" s="130"/>
      <c r="D200" s="241" t="s">
        <v>144</v>
      </c>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41"/>
      <c r="AW200" s="41"/>
    </row>
    <row r="201" spans="3:49" ht="35.25" customHeight="1">
      <c r="C201" s="130"/>
      <c r="D201" s="133" t="s">
        <v>145</v>
      </c>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41"/>
      <c r="AW201" s="41"/>
    </row>
    <row r="202" spans="3:49" ht="23.25" customHeight="1">
      <c r="C202" s="130"/>
      <c r="D202" s="41"/>
      <c r="E202" s="41"/>
      <c r="F202" s="168"/>
      <c r="G202" s="168"/>
      <c r="H202" s="168"/>
      <c r="I202" s="168"/>
      <c r="J202" s="168"/>
      <c r="K202" s="168"/>
      <c r="L202" s="226" t="s">
        <v>146</v>
      </c>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6"/>
      <c r="AK202" s="226"/>
      <c r="AL202" s="226"/>
      <c r="AM202" s="168"/>
      <c r="AN202" s="41"/>
      <c r="AO202" s="41"/>
      <c r="AP202" s="41"/>
      <c r="AS202" s="41"/>
      <c r="AT202" s="41"/>
      <c r="AU202" s="41"/>
      <c r="AV202" s="41"/>
      <c r="AW202" s="41"/>
    </row>
    <row r="203" spans="3:49" ht="18.75" customHeight="1">
      <c r="C203" s="130"/>
      <c r="D203" s="133" t="s">
        <v>147</v>
      </c>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41"/>
      <c r="AW203" s="41"/>
    </row>
    <row r="204" spans="3:61" ht="48.75" customHeight="1">
      <c r="C204" s="130"/>
      <c r="D204" s="133" t="s">
        <v>148</v>
      </c>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41"/>
      <c r="AW204" s="168"/>
      <c r="AX204" s="253"/>
      <c r="AY204" s="253"/>
      <c r="AZ204" s="253"/>
      <c r="BA204" s="253"/>
      <c r="BB204" s="253"/>
      <c r="BC204" s="253"/>
      <c r="BD204" s="168"/>
      <c r="BE204" s="168"/>
      <c r="BF204" s="168"/>
      <c r="BG204" s="168"/>
      <c r="BH204" s="168"/>
      <c r="BI204" s="168"/>
    </row>
    <row r="205" spans="3:61" ht="10.5" customHeight="1">
      <c r="C205" s="130"/>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41"/>
      <c r="AW205" s="168"/>
      <c r="AX205" s="253"/>
      <c r="AY205" s="253"/>
      <c r="AZ205" s="253"/>
      <c r="BA205" s="253"/>
      <c r="BB205" s="253"/>
      <c r="BC205" s="253"/>
      <c r="BD205" s="168"/>
      <c r="BE205" s="168"/>
      <c r="BF205" s="168"/>
      <c r="BG205" s="168"/>
      <c r="BH205" s="168"/>
      <c r="BI205" s="168"/>
    </row>
    <row r="206" spans="3:49" ht="15.75" customHeight="1">
      <c r="C206" s="130"/>
      <c r="D206" s="157" t="s">
        <v>111</v>
      </c>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c r="AR206" s="157"/>
      <c r="AS206" s="157"/>
      <c r="AT206" s="157"/>
      <c r="AU206" s="157"/>
      <c r="AV206" s="41"/>
      <c r="AW206" s="100"/>
    </row>
    <row r="207" spans="3:49" ht="66" customHeight="1">
      <c r="C207" s="130"/>
      <c r="D207" s="133" t="s">
        <v>149</v>
      </c>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c r="AP207" s="128"/>
      <c r="AQ207" s="128"/>
      <c r="AR207" s="128"/>
      <c r="AS207" s="128"/>
      <c r="AT207" s="128"/>
      <c r="AU207" s="133"/>
      <c r="AV207" s="41"/>
      <c r="AW207" s="41"/>
    </row>
    <row r="208" spans="3:49" ht="51" customHeight="1">
      <c r="C208" s="130"/>
      <c r="D208" s="133" t="s">
        <v>150</v>
      </c>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33"/>
      <c r="AV208" s="41"/>
      <c r="AW208" s="41"/>
    </row>
    <row r="209" spans="3:49" ht="15" customHeight="1">
      <c r="C209" s="130"/>
      <c r="D209" s="133"/>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c r="AQ209" s="128"/>
      <c r="AR209" s="128"/>
      <c r="AS209" s="128"/>
      <c r="AT209" s="128"/>
      <c r="AU209" s="133"/>
      <c r="AV209" s="41"/>
      <c r="AW209" s="41"/>
    </row>
    <row r="210" spans="3:49" ht="23.25" customHeight="1">
      <c r="C210" s="130"/>
      <c r="D210" s="248" t="s">
        <v>151</v>
      </c>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41"/>
      <c r="AW210" s="41"/>
    </row>
    <row r="211" spans="3:62" ht="69.75" customHeight="1">
      <c r="C211" s="130"/>
      <c r="D211" s="133" t="s">
        <v>152</v>
      </c>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41"/>
      <c r="AW211" s="41"/>
      <c r="AX211" s="188"/>
      <c r="AY211" s="155"/>
      <c r="AZ211" s="155"/>
      <c r="BA211" s="155"/>
      <c r="BB211" s="155"/>
      <c r="BC211" s="155"/>
      <c r="BD211" s="155"/>
      <c r="BE211" s="155"/>
      <c r="BF211" s="155"/>
      <c r="BG211" s="155"/>
      <c r="BH211" s="155"/>
      <c r="BI211" s="155"/>
      <c r="BJ211" s="155"/>
    </row>
    <row r="212" spans="3:62" ht="129.75" customHeight="1">
      <c r="C212" s="130"/>
      <c r="D212" s="133" t="s">
        <v>153</v>
      </c>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41"/>
      <c r="AW212" s="41"/>
      <c r="AX212" s="155"/>
      <c r="AY212" s="155"/>
      <c r="AZ212" s="155"/>
      <c r="BA212" s="155"/>
      <c r="BB212" s="155"/>
      <c r="BC212" s="155"/>
      <c r="BD212" s="155"/>
      <c r="BE212" s="155"/>
      <c r="BF212" s="155"/>
      <c r="BG212" s="155"/>
      <c r="BH212" s="155"/>
      <c r="BI212" s="155"/>
      <c r="BJ212" s="155"/>
    </row>
    <row r="213" spans="3:49" ht="13.5" customHeight="1">
      <c r="C213" s="130"/>
      <c r="D213" s="41"/>
      <c r="E213" s="41"/>
      <c r="F213" s="168"/>
      <c r="G213" s="168"/>
      <c r="H213" s="168"/>
      <c r="I213" s="168"/>
      <c r="J213" s="168"/>
      <c r="K213" s="168"/>
      <c r="L213" s="168"/>
      <c r="M213" s="168"/>
      <c r="N213" s="168"/>
      <c r="O213" s="168"/>
      <c r="P213" s="168"/>
      <c r="Q213" s="168"/>
      <c r="R213" s="168"/>
      <c r="S213" s="168"/>
      <c r="T213" s="168"/>
      <c r="U213" s="168"/>
      <c r="V213" s="168"/>
      <c r="W213" s="168"/>
      <c r="X213" s="168"/>
      <c r="Y213" s="168"/>
      <c r="Z213" s="100"/>
      <c r="AA213" s="168"/>
      <c r="AB213" s="168"/>
      <c r="AC213" s="168"/>
      <c r="AD213" s="168"/>
      <c r="AE213" s="168"/>
      <c r="AF213" s="168"/>
      <c r="AG213" s="168"/>
      <c r="AH213" s="168"/>
      <c r="AI213" s="168"/>
      <c r="AJ213" s="168"/>
      <c r="AK213" s="168"/>
      <c r="AL213" s="168"/>
      <c r="AM213" s="168"/>
      <c r="AN213" s="279"/>
      <c r="AO213" s="279"/>
      <c r="AP213" s="281"/>
      <c r="AQ213" s="281"/>
      <c r="AR213" s="281"/>
      <c r="AS213" s="41"/>
      <c r="AT213" s="41"/>
      <c r="AU213" s="41"/>
      <c r="AV213" s="41"/>
      <c r="AW213" s="41"/>
    </row>
    <row r="214" spans="3:49" ht="18.75" customHeight="1">
      <c r="C214" s="130"/>
      <c r="D214" s="248" t="s">
        <v>154</v>
      </c>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41"/>
      <c r="AW214" s="41"/>
    </row>
    <row r="215" spans="3:49" ht="33" customHeight="1">
      <c r="C215" s="130"/>
      <c r="D215" s="133" t="s">
        <v>155</v>
      </c>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41"/>
      <c r="AW215" s="41"/>
    </row>
    <row r="216" spans="3:49" ht="63" customHeight="1">
      <c r="C216" s="130"/>
      <c r="D216" s="133" t="s">
        <v>156</v>
      </c>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41"/>
      <c r="AW216" s="41"/>
    </row>
    <row r="217" spans="3:49" ht="13.5" customHeight="1">
      <c r="C217" s="130"/>
      <c r="D217" s="41"/>
      <c r="E217" s="41"/>
      <c r="F217" s="168"/>
      <c r="G217" s="168"/>
      <c r="H217" s="168"/>
      <c r="I217" s="168"/>
      <c r="J217" s="168"/>
      <c r="K217" s="168"/>
      <c r="L217" s="168"/>
      <c r="M217" s="168"/>
      <c r="N217" s="168"/>
      <c r="O217" s="168"/>
      <c r="P217" s="168"/>
      <c r="Q217" s="168"/>
      <c r="R217" s="168"/>
      <c r="S217" s="168"/>
      <c r="T217" s="168"/>
      <c r="U217" s="168"/>
      <c r="V217" s="168"/>
      <c r="W217" s="168"/>
      <c r="X217" s="168"/>
      <c r="Y217" s="168"/>
      <c r="Z217" s="100"/>
      <c r="AA217" s="168"/>
      <c r="AB217" s="168"/>
      <c r="AC217" s="168"/>
      <c r="AD217" s="168"/>
      <c r="AE217" s="168"/>
      <c r="AF217" s="168"/>
      <c r="AG217" s="168"/>
      <c r="AH217" s="168"/>
      <c r="AI217" s="168"/>
      <c r="AJ217" s="168"/>
      <c r="AK217" s="168"/>
      <c r="AL217" s="168"/>
      <c r="AM217" s="168"/>
      <c r="AN217" s="279"/>
      <c r="AO217" s="279"/>
      <c r="AP217" s="281"/>
      <c r="AQ217" s="281"/>
      <c r="AR217" s="281"/>
      <c r="AS217" s="41"/>
      <c r="AT217" s="41"/>
      <c r="AU217" s="41"/>
      <c r="AV217" s="41"/>
      <c r="AW217" s="41"/>
    </row>
    <row r="218" spans="3:49" ht="7.5" customHeight="1">
      <c r="C218" s="130"/>
      <c r="D218" s="41"/>
      <c r="E218" s="41"/>
      <c r="F218" s="168"/>
      <c r="G218" s="168"/>
      <c r="H218" s="168"/>
      <c r="I218" s="168"/>
      <c r="J218" s="168"/>
      <c r="K218" s="168"/>
      <c r="L218" s="168"/>
      <c r="M218" s="168"/>
      <c r="N218" s="168"/>
      <c r="O218" s="168"/>
      <c r="P218" s="168"/>
      <c r="Q218" s="168"/>
      <c r="R218" s="168"/>
      <c r="S218" s="168"/>
      <c r="T218" s="168"/>
      <c r="U218" s="168"/>
      <c r="V218" s="168"/>
      <c r="W218" s="168"/>
      <c r="X218" s="168"/>
      <c r="Y218" s="168"/>
      <c r="Z218" s="100"/>
      <c r="AA218" s="168"/>
      <c r="AB218" s="168"/>
      <c r="AC218" s="168"/>
      <c r="AD218" s="168"/>
      <c r="AE218" s="168"/>
      <c r="AF218" s="168"/>
      <c r="AG218" s="168"/>
      <c r="AH218" s="168"/>
      <c r="AI218" s="168"/>
      <c r="AJ218" s="168"/>
      <c r="AK218" s="168"/>
      <c r="AL218" s="168"/>
      <c r="AM218" s="168"/>
      <c r="AN218" s="279"/>
      <c r="AO218" s="279"/>
      <c r="AP218" s="281"/>
      <c r="AQ218" s="281"/>
      <c r="AR218" s="281"/>
      <c r="AS218" s="41"/>
      <c r="AT218" s="41"/>
      <c r="AU218" s="41"/>
      <c r="AV218" s="41"/>
      <c r="AW218" s="41"/>
    </row>
    <row r="219" spans="3:49" ht="26.25" customHeight="1">
      <c r="C219" s="130"/>
      <c r="D219" s="248" t="s">
        <v>157</v>
      </c>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41"/>
      <c r="AW219" s="41"/>
    </row>
    <row r="220" spans="3:63" ht="68.25" customHeight="1">
      <c r="C220" s="130"/>
      <c r="D220" s="133" t="s">
        <v>158</v>
      </c>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41"/>
      <c r="AW220" s="41"/>
      <c r="AX220" s="188"/>
      <c r="AY220" s="155"/>
      <c r="AZ220" s="155"/>
      <c r="BA220" s="155"/>
      <c r="BB220" s="155"/>
      <c r="BC220" s="155"/>
      <c r="BD220" s="155"/>
      <c r="BE220" s="155"/>
      <c r="BF220" s="155"/>
      <c r="BG220" s="155"/>
      <c r="BH220" s="155"/>
      <c r="BI220" s="155"/>
      <c r="BJ220" s="155"/>
      <c r="BK220" s="155"/>
    </row>
    <row r="221" spans="3:63" ht="52.5" customHeight="1">
      <c r="C221" s="130"/>
      <c r="D221" s="133" t="s">
        <v>159</v>
      </c>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41"/>
      <c r="AW221" s="41"/>
      <c r="AX221" s="155"/>
      <c r="AY221" s="155"/>
      <c r="AZ221" s="155"/>
      <c r="BA221" s="155"/>
      <c r="BB221" s="155"/>
      <c r="BC221" s="155"/>
      <c r="BD221" s="155"/>
      <c r="BE221" s="155"/>
      <c r="BF221" s="155"/>
      <c r="BG221" s="155"/>
      <c r="BH221" s="155"/>
      <c r="BI221" s="155"/>
      <c r="BJ221" s="155"/>
      <c r="BK221" s="155"/>
    </row>
    <row r="222" spans="3:63" ht="85.5" customHeight="1">
      <c r="C222" s="130"/>
      <c r="D222" s="133" t="s">
        <v>160</v>
      </c>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41"/>
      <c r="AW222" s="41"/>
      <c r="AX222" s="155"/>
      <c r="AY222" s="155"/>
      <c r="AZ222" s="155"/>
      <c r="BA222" s="155"/>
      <c r="BB222" s="155"/>
      <c r="BC222" s="155"/>
      <c r="BD222" s="155"/>
      <c r="BE222" s="155"/>
      <c r="BF222" s="155"/>
      <c r="BG222" s="155"/>
      <c r="BH222" s="155"/>
      <c r="BI222" s="155"/>
      <c r="BJ222" s="155"/>
      <c r="BK222" s="155"/>
    </row>
    <row r="223" spans="3:49" ht="15.75" customHeight="1">
      <c r="C223" s="130"/>
      <c r="D223" s="41"/>
      <c r="E223" s="41"/>
      <c r="F223" s="133"/>
      <c r="G223" s="133"/>
      <c r="H223" s="133"/>
      <c r="I223" s="133"/>
      <c r="J223" s="133"/>
      <c r="K223" s="133"/>
      <c r="L223" s="133"/>
      <c r="M223" s="133"/>
      <c r="N223" s="133"/>
      <c r="O223" s="133"/>
      <c r="P223" s="133"/>
      <c r="Q223" s="133"/>
      <c r="R223" s="133"/>
      <c r="S223" s="133"/>
      <c r="T223" s="133"/>
      <c r="U223" s="133"/>
      <c r="V223" s="133"/>
      <c r="W223" s="133"/>
      <c r="X223" s="133"/>
      <c r="Y223" s="133"/>
      <c r="Z223" s="270"/>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41"/>
      <c r="AW223" s="41"/>
    </row>
    <row r="224" spans="3:49" ht="22.5" customHeight="1">
      <c r="C224" s="130"/>
      <c r="D224" s="248" t="s">
        <v>161</v>
      </c>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41"/>
      <c r="AW224" s="41"/>
    </row>
    <row r="225" spans="3:64" ht="81" customHeight="1">
      <c r="C225" s="130"/>
      <c r="D225" s="133" t="s">
        <v>162</v>
      </c>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41"/>
      <c r="AW225" s="41"/>
      <c r="AX225" s="283"/>
      <c r="AY225" s="283"/>
      <c r="AZ225" s="283"/>
      <c r="BA225" s="283"/>
      <c r="BB225" s="283"/>
      <c r="BC225" s="283"/>
      <c r="BD225" s="283"/>
      <c r="BE225" s="283"/>
      <c r="BF225" s="283"/>
      <c r="BG225" s="283"/>
      <c r="BH225" s="283"/>
      <c r="BI225" s="283"/>
      <c r="BJ225" s="283"/>
      <c r="BK225" s="283"/>
      <c r="BL225" s="283"/>
    </row>
    <row r="226" spans="3:49" ht="8.25" customHeight="1">
      <c r="C226" s="130"/>
      <c r="D226" s="41"/>
      <c r="E226" s="41"/>
      <c r="F226" s="133"/>
      <c r="G226" s="133"/>
      <c r="H226" s="133"/>
      <c r="I226" s="133"/>
      <c r="J226" s="133"/>
      <c r="K226" s="133"/>
      <c r="L226" s="133"/>
      <c r="M226" s="133"/>
      <c r="N226" s="133"/>
      <c r="O226" s="133"/>
      <c r="P226" s="133"/>
      <c r="Q226" s="133"/>
      <c r="R226" s="133"/>
      <c r="S226" s="133"/>
      <c r="T226" s="133"/>
      <c r="U226" s="133"/>
      <c r="V226" s="133"/>
      <c r="W226" s="133"/>
      <c r="X226" s="133"/>
      <c r="Y226" s="133"/>
      <c r="Z226" s="100"/>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41"/>
      <c r="AW226" s="41"/>
    </row>
    <row r="227" spans="3:49" ht="21" customHeight="1">
      <c r="C227" s="130"/>
      <c r="D227" s="248" t="s">
        <v>163</v>
      </c>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41"/>
      <c r="AW227" s="41"/>
    </row>
    <row r="228" spans="3:49" ht="129" customHeight="1">
      <c r="C228" s="130"/>
      <c r="D228" s="133" t="s">
        <v>164</v>
      </c>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41"/>
      <c r="AW228" s="41"/>
    </row>
    <row r="229" spans="3:48" ht="14.25" customHeight="1">
      <c r="C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row>
    <row r="230" spans="2:61" ht="114.75" customHeight="1">
      <c r="B230" s="240"/>
      <c r="C230" s="41"/>
      <c r="D230" s="133" t="s">
        <v>165</v>
      </c>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41"/>
      <c r="AW230" s="41"/>
      <c r="AX230" s="242"/>
      <c r="AY230" s="242"/>
      <c r="AZ230" s="242"/>
      <c r="BA230" s="242"/>
      <c r="BB230" s="242"/>
      <c r="BC230" s="242"/>
      <c r="BD230" s="251"/>
      <c r="BE230" s="251"/>
      <c r="BF230" s="251"/>
      <c r="BG230" s="251"/>
      <c r="BH230" s="251"/>
      <c r="BI230" s="251"/>
    </row>
    <row r="231" spans="2:61" ht="49.5" customHeight="1">
      <c r="B231" s="240"/>
      <c r="C231" s="41"/>
      <c r="D231" s="133" t="s">
        <v>166</v>
      </c>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41"/>
      <c r="AW231" s="41"/>
      <c r="AX231" s="242"/>
      <c r="AY231" s="242"/>
      <c r="AZ231" s="242"/>
      <c r="BA231" s="242"/>
      <c r="BB231" s="242"/>
      <c r="BC231" s="242"/>
      <c r="BD231" s="251"/>
      <c r="BE231" s="251"/>
      <c r="BF231" s="251"/>
      <c r="BG231" s="251"/>
      <c r="BH231" s="251"/>
      <c r="BI231" s="251"/>
    </row>
    <row r="232" spans="3:49" ht="10.5" customHeight="1">
      <c r="C232" s="41"/>
      <c r="D232" s="41"/>
      <c r="E232" s="41"/>
      <c r="F232" s="41"/>
      <c r="G232" s="168"/>
      <c r="H232" s="168"/>
      <c r="I232" s="168"/>
      <c r="J232" s="41"/>
      <c r="K232" s="41"/>
      <c r="R232" s="230"/>
      <c r="S232" s="231"/>
      <c r="T232" s="231"/>
      <c r="U232" s="231"/>
      <c r="V232" s="231"/>
      <c r="W232" s="231"/>
      <c r="X232" s="263" t="s">
        <v>167</v>
      </c>
      <c r="Y232" s="231"/>
      <c r="Z232" s="231"/>
      <c r="AA232" s="224"/>
      <c r="AB232" s="224"/>
      <c r="AC232" s="224"/>
      <c r="AD232" s="234"/>
      <c r="AE232" s="99"/>
      <c r="AF232" s="121"/>
      <c r="AG232" s="121"/>
      <c r="AH232" s="121"/>
      <c r="AI232" s="265"/>
      <c r="AJ232" s="265"/>
      <c r="AK232" s="265"/>
      <c r="AL232" s="199"/>
      <c r="AM232" s="227"/>
      <c r="AN232" s="227"/>
      <c r="AO232" s="227"/>
      <c r="AP232" s="282"/>
      <c r="AQ232" s="282"/>
      <c r="AR232" s="282"/>
      <c r="AS232" s="41"/>
      <c r="AT232" s="41"/>
      <c r="AU232" s="41"/>
      <c r="AV232" s="41"/>
      <c r="AW232" s="41"/>
    </row>
    <row r="233" spans="3:49" ht="10.5" customHeight="1">
      <c r="C233" s="41"/>
      <c r="D233" s="41"/>
      <c r="E233" s="41"/>
      <c r="F233" s="41"/>
      <c r="G233" s="168"/>
      <c r="H233" s="168"/>
      <c r="I233" s="168"/>
      <c r="J233" s="168"/>
      <c r="K233" s="168"/>
      <c r="L233" s="168"/>
      <c r="M233" s="168"/>
      <c r="N233" s="168"/>
      <c r="O233" s="168"/>
      <c r="P233" s="168"/>
      <c r="Q233" s="228"/>
      <c r="R233" s="228"/>
      <c r="S233" s="264"/>
      <c r="T233" s="233" t="s">
        <v>20</v>
      </c>
      <c r="U233" s="264"/>
      <c r="V233" s="122" t="s">
        <v>168</v>
      </c>
      <c r="W233" s="224"/>
      <c r="X233" s="216"/>
      <c r="Y233" s="216"/>
      <c r="Z233" s="216"/>
      <c r="AA233" s="99"/>
      <c r="AB233" s="265"/>
      <c r="AC233" s="265"/>
      <c r="AD233" s="265"/>
      <c r="AE233" s="234"/>
      <c r="AF233" s="224"/>
      <c r="AJ233" s="168"/>
      <c r="AK233" s="168"/>
      <c r="AL233" s="168"/>
      <c r="AM233" s="228"/>
      <c r="AN233" s="228"/>
      <c r="AO233" s="228"/>
      <c r="AP233" s="282"/>
      <c r="AQ233" s="282"/>
      <c r="AR233" s="282"/>
      <c r="AS233" s="41"/>
      <c r="AT233" s="41"/>
      <c r="AU233" s="41"/>
      <c r="AV233" s="41"/>
      <c r="AW233" s="41"/>
    </row>
    <row r="234" spans="3:49" ht="10.5" customHeight="1">
      <c r="C234" s="41"/>
      <c r="D234" s="41"/>
      <c r="E234" s="41"/>
      <c r="F234" s="41"/>
      <c r="G234" s="168"/>
      <c r="H234" s="199"/>
      <c r="I234" s="199"/>
      <c r="J234" s="199"/>
      <c r="K234" s="199"/>
      <c r="L234" s="199"/>
      <c r="M234" s="199"/>
      <c r="N234" s="199"/>
      <c r="O234" s="168"/>
      <c r="P234" s="168"/>
      <c r="Q234" s="228"/>
      <c r="R234" s="228"/>
      <c r="S234" s="264"/>
      <c r="T234" s="124"/>
      <c r="U234" s="264"/>
      <c r="V234" s="122"/>
      <c r="W234" s="224"/>
      <c r="X234" s="182" t="s">
        <v>104</v>
      </c>
      <c r="Y234" s="182"/>
      <c r="Z234" s="182"/>
      <c r="AA234" s="99"/>
      <c r="AB234" s="265"/>
      <c r="AC234" s="265"/>
      <c r="AD234" s="265"/>
      <c r="AE234" s="234"/>
      <c r="AF234" s="224"/>
      <c r="AG234" s="280"/>
      <c r="AH234" s="280"/>
      <c r="AI234" s="280"/>
      <c r="AJ234" s="168"/>
      <c r="AK234" s="168"/>
      <c r="AL234" s="168"/>
      <c r="AM234" s="228"/>
      <c r="AN234" s="228"/>
      <c r="AO234" s="228"/>
      <c r="AP234" s="282"/>
      <c r="AQ234" s="282"/>
      <c r="AR234" s="282"/>
      <c r="AS234" s="41"/>
      <c r="AT234" s="41"/>
      <c r="AU234" s="41"/>
      <c r="AV234" s="41"/>
      <c r="AW234" s="41"/>
    </row>
    <row r="235" spans="3:49" ht="16.5" customHeight="1">
      <c r="C235" s="41"/>
      <c r="D235" s="41"/>
      <c r="E235" s="41"/>
      <c r="F235" s="41"/>
      <c r="G235" s="168"/>
      <c r="H235" s="199"/>
      <c r="I235" s="199"/>
      <c r="J235" s="199"/>
      <c r="K235" s="199"/>
      <c r="L235" s="199"/>
      <c r="M235" s="199"/>
      <c r="N235" s="199"/>
      <c r="O235" s="168"/>
      <c r="P235" s="168"/>
      <c r="Q235" s="228"/>
      <c r="R235" s="228"/>
      <c r="S235" s="215"/>
      <c r="T235" s="265"/>
      <c r="U235" s="265"/>
      <c r="V235" s="121"/>
      <c r="W235" s="224"/>
      <c r="X235" s="180"/>
      <c r="Y235" s="180"/>
      <c r="Z235" s="180"/>
      <c r="AA235" s="99"/>
      <c r="AB235" s="265"/>
      <c r="AC235" s="265"/>
      <c r="AD235" s="265"/>
      <c r="AE235" s="234"/>
      <c r="AF235" s="224"/>
      <c r="AG235" s="280"/>
      <c r="AH235" s="280"/>
      <c r="AI235" s="280"/>
      <c r="AJ235" s="168"/>
      <c r="AK235" s="168"/>
      <c r="AL235" s="168"/>
      <c r="AM235" s="228"/>
      <c r="AN235" s="228"/>
      <c r="AO235" s="228"/>
      <c r="AP235" s="282"/>
      <c r="AQ235" s="282"/>
      <c r="AR235" s="282"/>
      <c r="AS235" s="41"/>
      <c r="AT235" s="41"/>
      <c r="AU235" s="41"/>
      <c r="AV235" s="41"/>
      <c r="AW235" s="41"/>
    </row>
    <row r="236" spans="2:61" ht="48" customHeight="1">
      <c r="B236" s="240"/>
      <c r="C236" s="41"/>
      <c r="D236" s="133" t="s">
        <v>169</v>
      </c>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41"/>
      <c r="AW236" s="41"/>
      <c r="AX236" s="242"/>
      <c r="AY236" s="242"/>
      <c r="AZ236" s="242"/>
      <c r="BA236" s="242"/>
      <c r="BB236" s="242"/>
      <c r="BC236" s="242"/>
      <c r="BD236" s="251"/>
      <c r="BE236" s="251"/>
      <c r="BF236" s="251"/>
      <c r="BG236" s="251"/>
      <c r="BH236" s="251"/>
      <c r="BI236" s="251"/>
    </row>
    <row r="237" spans="2:61" ht="29.25" customHeight="1">
      <c r="B237" s="240"/>
      <c r="C237" s="41"/>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41"/>
      <c r="AW237" s="41"/>
      <c r="AX237" s="242"/>
      <c r="AY237" s="242"/>
      <c r="AZ237" s="242"/>
      <c r="BA237" s="242"/>
      <c r="BB237" s="242"/>
      <c r="BC237" s="242"/>
      <c r="BD237" s="251"/>
      <c r="BE237" s="251"/>
      <c r="BF237" s="251"/>
      <c r="BG237" s="251"/>
      <c r="BH237" s="251"/>
      <c r="BI237" s="251"/>
    </row>
    <row r="238" spans="2:61" ht="36" customHeight="1">
      <c r="B238" s="240"/>
      <c r="C238" s="41"/>
      <c r="D238" s="133" t="s">
        <v>170</v>
      </c>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41"/>
      <c r="AW238" s="41"/>
      <c r="AX238" s="242"/>
      <c r="AY238" s="242"/>
      <c r="AZ238" s="242"/>
      <c r="BA238" s="242"/>
      <c r="BB238" s="242"/>
      <c r="BC238" s="242"/>
      <c r="BD238" s="251"/>
      <c r="BE238" s="251"/>
      <c r="BF238" s="251"/>
      <c r="BG238" s="251"/>
      <c r="BH238" s="251"/>
      <c r="BI238" s="251"/>
    </row>
    <row r="239" spans="3:62" ht="10.5" customHeight="1">
      <c r="C239" s="41"/>
      <c r="D239" s="41"/>
      <c r="E239" s="41"/>
      <c r="F239" s="41"/>
      <c r="G239" s="168"/>
      <c r="H239" s="168"/>
      <c r="I239" s="168"/>
      <c r="J239" s="168"/>
      <c r="K239" s="168"/>
      <c r="L239" s="168"/>
      <c r="M239" s="168"/>
      <c r="N239" s="168"/>
      <c r="Q239" s="266" t="s">
        <v>171</v>
      </c>
      <c r="R239" s="266"/>
      <c r="S239" s="267" t="s">
        <v>172</v>
      </c>
      <c r="T239" s="233" t="s">
        <v>20</v>
      </c>
      <c r="U239" s="268" t="s">
        <v>173</v>
      </c>
      <c r="V239" s="121" t="s">
        <v>95</v>
      </c>
      <c r="W239" s="269" t="s">
        <v>19</v>
      </c>
      <c r="X239" s="269"/>
      <c r="Z239" s="232"/>
      <c r="AC239" s="265"/>
      <c r="AD239" s="265"/>
      <c r="AE239" s="234"/>
      <c r="AF239" s="224"/>
      <c r="AJ239" s="168"/>
      <c r="AK239" s="168"/>
      <c r="AL239" s="168"/>
      <c r="AM239" s="228"/>
      <c r="AN239" s="228"/>
      <c r="AO239" s="228"/>
      <c r="AP239" s="282"/>
      <c r="AQ239" s="282"/>
      <c r="AR239" s="282"/>
      <c r="AS239" s="41"/>
      <c r="AT239" s="41"/>
      <c r="AU239" s="41"/>
      <c r="AV239" s="41"/>
      <c r="AW239" s="41"/>
      <c r="BD239" s="251"/>
      <c r="BE239" s="284"/>
      <c r="BF239" s="179"/>
      <c r="BG239" s="179"/>
      <c r="BH239" s="284"/>
      <c r="BI239" s="179"/>
      <c r="BJ239" s="284"/>
    </row>
    <row r="240" spans="3:62" ht="13.5" customHeight="1">
      <c r="C240" s="41"/>
      <c r="D240" s="41"/>
      <c r="E240" s="41"/>
      <c r="F240" s="41"/>
      <c r="G240" s="168"/>
      <c r="H240" s="199"/>
      <c r="I240" s="199"/>
      <c r="J240" s="199"/>
      <c r="K240" s="199"/>
      <c r="L240" s="199"/>
      <c r="M240" s="199"/>
      <c r="N240" s="199"/>
      <c r="Q240" s="266"/>
      <c r="R240" s="266"/>
      <c r="S240" s="267"/>
      <c r="T240" s="124"/>
      <c r="U240" s="268"/>
      <c r="V240" s="121"/>
      <c r="W240" s="269"/>
      <c r="X240" s="269"/>
      <c r="Z240" s="275"/>
      <c r="AC240" s="265"/>
      <c r="AD240" s="265"/>
      <c r="AE240" s="234"/>
      <c r="AF240" s="224"/>
      <c r="AG240" s="280"/>
      <c r="AH240" s="280"/>
      <c r="AI240" s="280"/>
      <c r="AJ240" s="168"/>
      <c r="AK240" s="168"/>
      <c r="AL240" s="168"/>
      <c r="AM240" s="228"/>
      <c r="AN240" s="228"/>
      <c r="AO240" s="228"/>
      <c r="AP240" s="282"/>
      <c r="AQ240" s="282"/>
      <c r="AR240" s="282"/>
      <c r="AS240" s="41"/>
      <c r="AT240" s="41"/>
      <c r="AU240" s="41"/>
      <c r="AV240" s="41"/>
      <c r="AW240" s="41"/>
      <c r="BD240" s="251"/>
      <c r="BE240" s="264"/>
      <c r="BF240" s="179"/>
      <c r="BG240" s="179"/>
      <c r="BH240" s="264"/>
      <c r="BI240" s="179"/>
      <c r="BJ240" s="264"/>
    </row>
    <row r="241" spans="2:61" ht="57.75" customHeight="1">
      <c r="B241" s="240"/>
      <c r="C241" s="41"/>
      <c r="D241" s="132" t="s">
        <v>174</v>
      </c>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41"/>
      <c r="AW241" s="41"/>
      <c r="AX241" s="242"/>
      <c r="AY241" s="242"/>
      <c r="AZ241" s="242"/>
      <c r="BA241" s="242"/>
      <c r="BB241" s="242"/>
      <c r="BC241" s="242"/>
      <c r="BD241" s="251"/>
      <c r="BE241" s="251"/>
      <c r="BF241" s="251"/>
      <c r="BG241" s="251"/>
      <c r="BH241" s="251"/>
      <c r="BI241" s="251"/>
    </row>
    <row r="242" spans="3:49" ht="14.25" customHeight="1">
      <c r="C242" s="41"/>
      <c r="D242" s="41"/>
      <c r="E242" s="41"/>
      <c r="F242" s="41"/>
      <c r="G242" s="168"/>
      <c r="H242" s="199"/>
      <c r="I242" s="199"/>
      <c r="J242" s="199"/>
      <c r="K242" s="199"/>
      <c r="L242" s="199"/>
      <c r="M242" s="199"/>
      <c r="N242" s="199"/>
      <c r="AB242" s="265"/>
      <c r="AC242" s="265"/>
      <c r="AK242" s="168"/>
      <c r="AL242" s="168"/>
      <c r="AM242" s="228"/>
      <c r="AN242" s="228"/>
      <c r="AO242" s="228"/>
      <c r="AP242" s="282"/>
      <c r="AQ242" s="282"/>
      <c r="AR242" s="282"/>
      <c r="AS242" s="41"/>
      <c r="AT242" s="41"/>
      <c r="AU242" s="41"/>
      <c r="AV242" s="41"/>
      <c r="AW242" s="41"/>
    </row>
    <row r="243" spans="3:49" ht="16.5" customHeight="1">
      <c r="C243" s="41"/>
      <c r="D243" s="41"/>
      <c r="E243" s="41"/>
      <c r="F243" s="41"/>
      <c r="G243" s="168"/>
      <c r="H243" s="199"/>
      <c r="I243" s="199"/>
      <c r="J243" s="199"/>
      <c r="K243" s="199"/>
      <c r="L243" s="199"/>
      <c r="M243" s="199"/>
      <c r="N243" s="199"/>
      <c r="AB243" s="265"/>
      <c r="AC243" s="265"/>
      <c r="AK243" s="168"/>
      <c r="AL243" s="168"/>
      <c r="AM243" s="228"/>
      <c r="AN243" s="228"/>
      <c r="AO243" s="228"/>
      <c r="AP243" s="282"/>
      <c r="AQ243" s="282"/>
      <c r="AR243" s="282"/>
      <c r="AS243" s="41"/>
      <c r="AT243" s="41"/>
      <c r="AU243" s="41"/>
      <c r="AV243" s="41"/>
      <c r="AW243" s="41"/>
    </row>
    <row r="244" spans="2:93" ht="17.25" customHeight="1">
      <c r="B244" s="240"/>
      <c r="C244" s="41"/>
      <c r="AV244" s="41"/>
      <c r="AW244" s="41"/>
      <c r="BW244" s="100"/>
      <c r="BX244" s="100"/>
      <c r="BY244" s="100"/>
      <c r="BZ244" s="100"/>
      <c r="CA244" s="100"/>
      <c r="CB244" s="100"/>
      <c r="CC244" s="100"/>
      <c r="CD244" s="100"/>
      <c r="CE244" s="100"/>
      <c r="CF244" s="100"/>
      <c r="CG244" s="100"/>
      <c r="CH244" s="100"/>
      <c r="CI244" s="100"/>
      <c r="CJ244" s="100"/>
      <c r="CK244" s="100"/>
      <c r="CL244" s="100"/>
      <c r="CM244" s="100"/>
      <c r="CN244" s="100"/>
      <c r="CO244" s="100"/>
    </row>
    <row r="245" spans="3:48" ht="15" customHeight="1">
      <c r="C245" s="41"/>
      <c r="E245" s="36" t="s">
        <v>111</v>
      </c>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row>
    <row r="246" spans="3:48" ht="12.75" customHeight="1">
      <c r="C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row>
    <row r="247" spans="3:48" ht="50.25" customHeight="1">
      <c r="C247" s="41"/>
      <c r="E247" s="129" t="s">
        <v>175</v>
      </c>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41"/>
    </row>
    <row r="248" spans="3:48" ht="17.25" customHeight="1">
      <c r="C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row>
    <row r="249" spans="3:48" s="179" customFormat="1" ht="15.75" customHeight="1">
      <c r="C249" s="234"/>
      <c r="E249" s="241" t="s">
        <v>176</v>
      </c>
      <c r="F249" s="241"/>
      <c r="G249" s="241"/>
      <c r="H249" s="241"/>
      <c r="I249" s="241"/>
      <c r="J249" s="241"/>
      <c r="K249" s="241"/>
      <c r="L249" s="241"/>
      <c r="M249" s="241"/>
      <c r="N249" s="241"/>
      <c r="O249" s="241"/>
      <c r="P249" s="241"/>
      <c r="Q249" s="270"/>
      <c r="R249" s="271" t="s">
        <v>19</v>
      </c>
      <c r="S249" s="271"/>
      <c r="T249" s="124" t="s">
        <v>95</v>
      </c>
      <c r="U249" s="272">
        <v>1</v>
      </c>
      <c r="V249" s="272" t="s">
        <v>177</v>
      </c>
      <c r="W249" s="272">
        <v>2</v>
      </c>
      <c r="X249" s="272" t="s">
        <v>177</v>
      </c>
      <c r="Y249" s="272">
        <v>3</v>
      </c>
      <c r="Z249" s="272" t="s">
        <v>177</v>
      </c>
      <c r="AA249" s="272">
        <v>4</v>
      </c>
      <c r="AB249" s="124" t="s">
        <v>95</v>
      </c>
      <c r="AC249" s="176">
        <v>10</v>
      </c>
      <c r="AD249" s="176"/>
      <c r="AE249" s="124" t="s">
        <v>95</v>
      </c>
      <c r="AF249" s="276">
        <f>AC249/AC250</f>
        <v>2.5</v>
      </c>
      <c r="AG249" s="276"/>
      <c r="AO249" s="234"/>
      <c r="AP249" s="234"/>
      <c r="AQ249" s="234"/>
      <c r="AR249" s="234"/>
      <c r="AS249" s="234"/>
      <c r="AT249" s="234"/>
      <c r="AU249" s="234"/>
      <c r="AV249" s="234"/>
    </row>
    <row r="250" spans="3:48" s="179" customFormat="1" ht="15.75" customHeight="1">
      <c r="C250" s="234"/>
      <c r="E250" s="241"/>
      <c r="F250" s="241"/>
      <c r="G250" s="241"/>
      <c r="H250" s="241"/>
      <c r="I250" s="241"/>
      <c r="J250" s="241"/>
      <c r="K250" s="241"/>
      <c r="L250" s="241"/>
      <c r="M250" s="241"/>
      <c r="N250" s="241"/>
      <c r="O250" s="241"/>
      <c r="P250" s="241"/>
      <c r="Q250" s="270"/>
      <c r="R250" s="271"/>
      <c r="S250" s="271"/>
      <c r="T250" s="124"/>
      <c r="U250" s="273">
        <v>4</v>
      </c>
      <c r="V250" s="273"/>
      <c r="W250" s="273"/>
      <c r="X250" s="273"/>
      <c r="Y250" s="273"/>
      <c r="Z250" s="273"/>
      <c r="AA250" s="273"/>
      <c r="AB250" s="124"/>
      <c r="AC250" s="177">
        <v>4</v>
      </c>
      <c r="AD250" s="177"/>
      <c r="AE250" s="124"/>
      <c r="AF250" s="276"/>
      <c r="AG250" s="276"/>
      <c r="AQ250" s="234"/>
      <c r="AR250" s="234"/>
      <c r="AS250" s="234"/>
      <c r="AT250" s="234"/>
      <c r="AU250" s="234"/>
      <c r="AV250" s="234"/>
    </row>
    <row r="251" spans="3:48" ht="12.75" customHeight="1">
      <c r="C251" s="41"/>
      <c r="F251" s="41"/>
      <c r="G251" s="41"/>
      <c r="H251" s="41"/>
      <c r="I251" s="41"/>
      <c r="J251" s="41"/>
      <c r="K251" s="41"/>
      <c r="L251" s="41"/>
      <c r="M251" s="41"/>
      <c r="N251" s="41"/>
      <c r="O251" s="41"/>
      <c r="P251" s="41"/>
      <c r="Q251" s="41"/>
      <c r="R251" s="41"/>
      <c r="S251" s="41"/>
      <c r="T251" s="41"/>
      <c r="U251" s="41"/>
      <c r="V251" s="41"/>
      <c r="W251" s="41"/>
      <c r="X251" s="41"/>
      <c r="Y251" s="41"/>
      <c r="Z251" s="41"/>
      <c r="AQ251" s="41"/>
      <c r="AR251" s="41"/>
      <c r="AS251" s="41"/>
      <c r="AT251" s="41"/>
      <c r="AU251" s="41"/>
      <c r="AV251" s="41"/>
    </row>
    <row r="252" spans="3:48" ht="12.75" customHeight="1">
      <c r="C252" s="41"/>
      <c r="E252" s="123" t="s">
        <v>178</v>
      </c>
      <c r="F252" s="121"/>
      <c r="G252" s="121"/>
      <c r="H252" s="121"/>
      <c r="I252" s="258" t="s">
        <v>179</v>
      </c>
      <c r="J252" s="258"/>
      <c r="L252" s="154" t="s">
        <v>180</v>
      </c>
      <c r="M252" s="154"/>
      <c r="N252" s="154"/>
      <c r="O252" s="154"/>
      <c r="P252" s="154"/>
      <c r="Q252" s="154"/>
      <c r="R252" s="154"/>
      <c r="S252" s="154"/>
      <c r="T252" s="154"/>
      <c r="U252" s="154"/>
      <c r="V252" s="154"/>
      <c r="W252" s="154"/>
      <c r="X252" s="124" t="s">
        <v>95</v>
      </c>
      <c r="Y252" s="277">
        <v>16</v>
      </c>
      <c r="Z252" s="277"/>
      <c r="AV252" s="41"/>
    </row>
    <row r="253" spans="3:48" ht="15" customHeight="1">
      <c r="C253" s="41"/>
      <c r="E253" s="121"/>
      <c r="F253" s="121"/>
      <c r="G253" s="121"/>
      <c r="H253" s="121"/>
      <c r="I253" s="258"/>
      <c r="J253" s="258"/>
      <c r="L253" s="154"/>
      <c r="M253" s="154"/>
      <c r="N253" s="154"/>
      <c r="O253" s="154"/>
      <c r="P253" s="154"/>
      <c r="Q253" s="154"/>
      <c r="R253" s="154"/>
      <c r="S253" s="154"/>
      <c r="T253" s="154"/>
      <c r="U253" s="154"/>
      <c r="V253" s="154"/>
      <c r="W253" s="154"/>
      <c r="X253" s="124"/>
      <c r="Y253" s="277"/>
      <c r="Z253" s="277"/>
      <c r="AV253" s="41"/>
    </row>
    <row r="254" spans="3:48" ht="15" customHeight="1">
      <c r="C254" s="41"/>
      <c r="F254" s="41"/>
      <c r="G254" s="241"/>
      <c r="AU254" s="41"/>
      <c r="AV254" s="41"/>
    </row>
    <row r="255" spans="3:48" ht="15" customHeight="1">
      <c r="C255" s="41"/>
      <c r="G255" s="172"/>
      <c r="AU255" s="41"/>
      <c r="AV255" s="41"/>
    </row>
    <row r="256" spans="3:48" ht="20.25" customHeight="1">
      <c r="C256" s="41"/>
      <c r="G256" s="172"/>
      <c r="H256" s="6" t="s">
        <v>181</v>
      </c>
      <c r="I256" s="259"/>
      <c r="J256" s="259"/>
      <c r="K256" s="259"/>
      <c r="L256" s="7"/>
      <c r="M256" s="8" t="s">
        <v>182</v>
      </c>
      <c r="N256" s="260"/>
      <c r="O256" s="260"/>
      <c r="P256" s="9"/>
      <c r="Q256" s="10" t="s">
        <v>183</v>
      </c>
      <c r="R256" s="274"/>
      <c r="S256" s="274"/>
      <c r="T256" s="11"/>
      <c r="AD256" s="278" t="s">
        <v>184</v>
      </c>
      <c r="AE256" s="278"/>
      <c r="AF256" s="278"/>
      <c r="AG256" s="278"/>
      <c r="AH256" s="278"/>
      <c r="AI256" s="278"/>
      <c r="AJ256" s="278"/>
      <c r="AK256" s="278"/>
      <c r="AL256" s="278"/>
      <c r="AM256" s="278"/>
      <c r="AN256" s="278"/>
      <c r="AO256" s="278"/>
      <c r="AP256" s="278"/>
      <c r="AQ256" s="278"/>
      <c r="AR256" s="278"/>
      <c r="AS256" s="41"/>
      <c r="AT256" s="41"/>
      <c r="AU256" s="41"/>
      <c r="AV256" s="41"/>
    </row>
    <row r="257" spans="3:48" ht="18.75" customHeight="1">
      <c r="C257" s="41"/>
      <c r="G257" s="172"/>
      <c r="H257" s="12"/>
      <c r="I257" s="288"/>
      <c r="J257" s="288"/>
      <c r="K257" s="288"/>
      <c r="L257" s="13"/>
      <c r="M257" s="14"/>
      <c r="N257" s="289"/>
      <c r="O257" s="289"/>
      <c r="P257" s="15"/>
      <c r="Q257" s="16"/>
      <c r="R257" s="304"/>
      <c r="S257" s="304"/>
      <c r="T257" s="17"/>
      <c r="AA257"/>
      <c r="AB257"/>
      <c r="AC257"/>
      <c r="AD257" s="278"/>
      <c r="AE257" s="278"/>
      <c r="AF257" s="278"/>
      <c r="AG257" s="278"/>
      <c r="AH257" s="278"/>
      <c r="AI257" s="278"/>
      <c r="AJ257" s="278"/>
      <c r="AK257" s="278"/>
      <c r="AL257" s="278"/>
      <c r="AM257" s="278"/>
      <c r="AN257" s="278"/>
      <c r="AO257" s="278"/>
      <c r="AP257" s="278"/>
      <c r="AQ257" s="278"/>
      <c r="AR257" s="278"/>
      <c r="AT257" s="41"/>
      <c r="AU257" s="41"/>
      <c r="AV257" s="41"/>
    </row>
    <row r="258" spans="3:48" ht="13.5" customHeight="1">
      <c r="C258" s="41"/>
      <c r="G258" s="41"/>
      <c r="H258" s="12"/>
      <c r="I258" s="288"/>
      <c r="J258" s="288"/>
      <c r="K258" s="288"/>
      <c r="L258" s="13"/>
      <c r="M258" s="14"/>
      <c r="N258" s="289"/>
      <c r="O258" s="289"/>
      <c r="P258" s="15"/>
      <c r="Q258" s="16"/>
      <c r="R258" s="304"/>
      <c r="S258" s="304"/>
      <c r="T258" s="17"/>
      <c r="AD258" s="278"/>
      <c r="AE258" s="278"/>
      <c r="AF258" s="278"/>
      <c r="AG258" s="278"/>
      <c r="AH258" s="278"/>
      <c r="AI258" s="278"/>
      <c r="AJ258" s="278"/>
      <c r="AK258" s="278"/>
      <c r="AL258" s="278"/>
      <c r="AM258" s="278"/>
      <c r="AN258" s="278"/>
      <c r="AO258" s="278"/>
      <c r="AP258" s="278"/>
      <c r="AQ258" s="278"/>
      <c r="AR258" s="278"/>
      <c r="AT258" s="41"/>
      <c r="AU258" s="41"/>
      <c r="AV258" s="41"/>
    </row>
    <row r="259" spans="3:48" ht="13.5" customHeight="1">
      <c r="C259" s="41"/>
      <c r="G259" s="41"/>
      <c r="H259" s="18"/>
      <c r="I259" s="290"/>
      <c r="J259" s="290"/>
      <c r="K259" s="290"/>
      <c r="L259" s="19"/>
      <c r="M259" s="20"/>
      <c r="N259" s="291"/>
      <c r="O259" s="291"/>
      <c r="P259" s="21"/>
      <c r="Q259" s="22"/>
      <c r="R259" s="305"/>
      <c r="S259" s="305"/>
      <c r="T259" s="23"/>
      <c r="Z259" s="316" t="s">
        <v>185</v>
      </c>
      <c r="AA259" s="316"/>
      <c r="AB259" s="54">
        <v>4</v>
      </c>
      <c r="AC259" s="54"/>
      <c r="AD259" s="55"/>
      <c r="AE259"/>
      <c r="AF259"/>
      <c r="AG259"/>
      <c r="AH259"/>
      <c r="AI259"/>
      <c r="AP259"/>
      <c r="AQ259"/>
      <c r="AR259"/>
      <c r="AS259" s="41"/>
      <c r="AT259" s="41"/>
      <c r="AU259" s="41"/>
      <c r="AV259" s="41"/>
    </row>
    <row r="260" spans="3:48" ht="17.25" customHeight="1">
      <c r="C260" s="41"/>
      <c r="G260" s="41"/>
      <c r="H260" s="285">
        <v>1</v>
      </c>
      <c r="I260" s="292"/>
      <c r="J260" s="292"/>
      <c r="K260" s="292"/>
      <c r="L260" s="293"/>
      <c r="M260" s="294">
        <v>1</v>
      </c>
      <c r="N260" s="295"/>
      <c r="O260" s="296">
        <v>1</v>
      </c>
      <c r="P260" s="296"/>
      <c r="Q260" s="306">
        <f aca="true" t="shared" si="0" ref="Q260:Q275">(M260+O260)/2</f>
        <v>1</v>
      </c>
      <c r="R260" s="307"/>
      <c r="S260" s="307"/>
      <c r="T260" s="308"/>
      <c r="Z260" s="316"/>
      <c r="AA260" s="316"/>
      <c r="AB260" s="54"/>
      <c r="AC260" s="54"/>
      <c r="AD260" s="55"/>
      <c r="AE260"/>
      <c r="AF260"/>
      <c r="AG260"/>
      <c r="AH260"/>
      <c r="AI260"/>
      <c r="AJ260"/>
      <c r="AK260" s="58"/>
      <c r="AL260"/>
      <c r="AM260"/>
      <c r="AN260"/>
      <c r="AO260"/>
      <c r="AP260"/>
      <c r="AQ260"/>
      <c r="AR260"/>
      <c r="AS260" s="41"/>
      <c r="AT260" s="41"/>
      <c r="AU260" s="41"/>
      <c r="AV260" s="41"/>
    </row>
    <row r="261" spans="3:49" ht="17.25" customHeight="1">
      <c r="C261" s="41"/>
      <c r="G261" s="41"/>
      <c r="H261" s="24">
        <v>2</v>
      </c>
      <c r="I261" s="297"/>
      <c r="J261" s="297"/>
      <c r="K261" s="297"/>
      <c r="L261" s="25"/>
      <c r="M261" s="294">
        <v>1</v>
      </c>
      <c r="N261" s="295"/>
      <c r="O261" s="295">
        <v>2</v>
      </c>
      <c r="P261" s="296"/>
      <c r="Q261" s="306">
        <f t="shared" si="0"/>
        <v>1.5</v>
      </c>
      <c r="R261" s="307"/>
      <c r="S261" s="307"/>
      <c r="T261" s="308"/>
      <c r="Z261" s="316"/>
      <c r="AA261" s="316"/>
      <c r="AB261" s="54"/>
      <c r="AC261" s="54"/>
      <c r="AD261" s="55"/>
      <c r="AE261"/>
      <c r="AF261"/>
      <c r="AG261"/>
      <c r="AH261"/>
      <c r="AI261"/>
      <c r="AJ261"/>
      <c r="AK261" s="60"/>
      <c r="AL261"/>
      <c r="AM261"/>
      <c r="AN261"/>
      <c r="AO261"/>
      <c r="AP261"/>
      <c r="AQ261"/>
      <c r="AR261"/>
      <c r="AS261" s="41"/>
      <c r="AT261" s="41"/>
      <c r="AU261" s="41"/>
      <c r="AV261" s="41"/>
      <c r="AW261" s="318"/>
    </row>
    <row r="262" spans="3:49" ht="17.25" customHeight="1">
      <c r="C262" s="41"/>
      <c r="G262" s="41"/>
      <c r="H262" s="24">
        <v>3</v>
      </c>
      <c r="I262" s="297"/>
      <c r="J262" s="297"/>
      <c r="K262" s="297"/>
      <c r="L262" s="25"/>
      <c r="M262" s="294">
        <v>1</v>
      </c>
      <c r="N262" s="295"/>
      <c r="O262" s="295">
        <v>3</v>
      </c>
      <c r="P262" s="296"/>
      <c r="Q262" s="306">
        <f t="shared" si="0"/>
        <v>2</v>
      </c>
      <c r="R262" s="307"/>
      <c r="S262" s="307"/>
      <c r="T262" s="308"/>
      <c r="Z262" s="316"/>
      <c r="AA262" s="316"/>
      <c r="AB262" s="54"/>
      <c r="AC262" s="54"/>
      <c r="AD262" s="55"/>
      <c r="AE262"/>
      <c r="AF262"/>
      <c r="AG262"/>
      <c r="AH262"/>
      <c r="AI262"/>
      <c r="AJ262"/>
      <c r="AK262" s="60"/>
      <c r="AL262"/>
      <c r="AM262"/>
      <c r="AN262"/>
      <c r="AO262"/>
      <c r="AP262"/>
      <c r="AQ262"/>
      <c r="AR262"/>
      <c r="AS262" s="41"/>
      <c r="AT262" s="41"/>
      <c r="AU262" s="41"/>
      <c r="AV262" s="41"/>
      <c r="AW262" s="318"/>
    </row>
    <row r="263" spans="3:49" ht="17.25" customHeight="1">
      <c r="C263" s="41"/>
      <c r="G263" s="41"/>
      <c r="H263" s="24">
        <v>4</v>
      </c>
      <c r="I263" s="297"/>
      <c r="J263" s="297"/>
      <c r="K263" s="297"/>
      <c r="L263" s="25"/>
      <c r="M263" s="294">
        <v>1</v>
      </c>
      <c r="N263" s="295"/>
      <c r="O263" s="295">
        <v>4</v>
      </c>
      <c r="P263" s="296"/>
      <c r="Q263" s="28">
        <f t="shared" si="0"/>
        <v>2.5</v>
      </c>
      <c r="R263" s="309"/>
      <c r="S263" s="309"/>
      <c r="T263" s="29"/>
      <c r="Z263" s="316"/>
      <c r="AA263" s="316"/>
      <c r="AB263" s="54">
        <v>3</v>
      </c>
      <c r="AC263" s="54"/>
      <c r="AD263" s="55"/>
      <c r="AE263"/>
      <c r="AF263"/>
      <c r="AG263"/>
      <c r="AH263"/>
      <c r="AI263"/>
      <c r="AJ263"/>
      <c r="AK263" s="60"/>
      <c r="AL263"/>
      <c r="AM263"/>
      <c r="AN263"/>
      <c r="AO263"/>
      <c r="AP263"/>
      <c r="AQ263"/>
      <c r="AR263"/>
      <c r="AS263" s="41"/>
      <c r="AT263" s="41"/>
      <c r="AU263" s="41"/>
      <c r="AV263" s="41"/>
      <c r="AW263" s="318"/>
    </row>
    <row r="264" spans="3:49" ht="17.25" customHeight="1">
      <c r="C264" s="41"/>
      <c r="G264" s="41"/>
      <c r="H264" s="24">
        <v>5</v>
      </c>
      <c r="I264" s="297"/>
      <c r="J264" s="297"/>
      <c r="K264" s="297"/>
      <c r="L264" s="25"/>
      <c r="M264" s="294">
        <v>2</v>
      </c>
      <c r="N264" s="295"/>
      <c r="O264" s="296">
        <v>1</v>
      </c>
      <c r="P264" s="296"/>
      <c r="Q264" s="28">
        <f t="shared" si="0"/>
        <v>1.5</v>
      </c>
      <c r="R264" s="309"/>
      <c r="S264" s="309"/>
      <c r="T264" s="29"/>
      <c r="Z264" s="316"/>
      <c r="AA264" s="316"/>
      <c r="AB264" s="54"/>
      <c r="AC264" s="54"/>
      <c r="AD264" s="55"/>
      <c r="AE264"/>
      <c r="AF264"/>
      <c r="AG264"/>
      <c r="AH264"/>
      <c r="AI264" s="58"/>
      <c r="AJ264"/>
      <c r="AK264" s="60"/>
      <c r="AL264"/>
      <c r="AM264" s="58"/>
      <c r="AN264"/>
      <c r="AO264"/>
      <c r="AP264"/>
      <c r="AQ264"/>
      <c r="AR264"/>
      <c r="AS264" s="41"/>
      <c r="AT264" s="41"/>
      <c r="AU264" s="41"/>
      <c r="AV264" s="41"/>
      <c r="AW264" s="318"/>
    </row>
    <row r="265" spans="3:49" ht="17.25" customHeight="1">
      <c r="C265" s="41"/>
      <c r="G265" s="41"/>
      <c r="H265" s="24">
        <v>6</v>
      </c>
      <c r="I265" s="297"/>
      <c r="J265" s="297"/>
      <c r="K265" s="297"/>
      <c r="L265" s="25"/>
      <c r="M265" s="294">
        <v>2</v>
      </c>
      <c r="N265" s="295"/>
      <c r="O265" s="295">
        <v>2</v>
      </c>
      <c r="P265" s="296"/>
      <c r="Q265" s="28">
        <f t="shared" si="0"/>
        <v>2</v>
      </c>
      <c r="R265" s="309"/>
      <c r="S265" s="309"/>
      <c r="T265" s="29"/>
      <c r="Z265" s="316"/>
      <c r="AA265" s="316"/>
      <c r="AB265" s="54"/>
      <c r="AC265" s="54"/>
      <c r="AD265" s="55"/>
      <c r="AE265"/>
      <c r="AF265"/>
      <c r="AG265"/>
      <c r="AH265"/>
      <c r="AI265" s="60"/>
      <c r="AJ265"/>
      <c r="AK265" s="60"/>
      <c r="AL265"/>
      <c r="AM265" s="60"/>
      <c r="AN265"/>
      <c r="AO265"/>
      <c r="AP265"/>
      <c r="AQ265"/>
      <c r="AR265"/>
      <c r="AS265" s="41"/>
      <c r="AT265" s="41"/>
      <c r="AU265" s="41"/>
      <c r="AV265" s="41"/>
      <c r="AW265" s="318"/>
    </row>
    <row r="266" spans="3:49" ht="17.25" customHeight="1">
      <c r="C266" s="41"/>
      <c r="G266" s="41"/>
      <c r="H266" s="24">
        <v>7</v>
      </c>
      <c r="I266" s="297"/>
      <c r="J266" s="297"/>
      <c r="K266" s="297"/>
      <c r="L266" s="25"/>
      <c r="M266" s="294">
        <v>2</v>
      </c>
      <c r="N266" s="295"/>
      <c r="O266" s="295">
        <v>3</v>
      </c>
      <c r="P266" s="296"/>
      <c r="Q266" s="28">
        <f t="shared" si="0"/>
        <v>2.5</v>
      </c>
      <c r="R266" s="309"/>
      <c r="S266" s="309"/>
      <c r="T266" s="29"/>
      <c r="Z266" s="316"/>
      <c r="AA266" s="316"/>
      <c r="AB266" s="54"/>
      <c r="AC266" s="54"/>
      <c r="AD266" s="55"/>
      <c r="AE266"/>
      <c r="AF266"/>
      <c r="AG266"/>
      <c r="AH266"/>
      <c r="AI266" s="60"/>
      <c r="AJ266"/>
      <c r="AK266" s="60"/>
      <c r="AL266"/>
      <c r="AM266" s="60"/>
      <c r="AN266"/>
      <c r="AO266"/>
      <c r="AP266"/>
      <c r="AQ266"/>
      <c r="AR266"/>
      <c r="AS266" s="41"/>
      <c r="AT266" s="41"/>
      <c r="AU266" s="41"/>
      <c r="AV266" s="41"/>
      <c r="AW266" s="318"/>
    </row>
    <row r="267" spans="3:49" ht="17.25" customHeight="1">
      <c r="C267" s="41"/>
      <c r="G267" s="41"/>
      <c r="H267" s="24">
        <v>8</v>
      </c>
      <c r="I267" s="297"/>
      <c r="J267" s="297"/>
      <c r="K267" s="297"/>
      <c r="L267" s="25"/>
      <c r="M267" s="294">
        <v>2</v>
      </c>
      <c r="N267" s="295"/>
      <c r="O267" s="295">
        <v>4</v>
      </c>
      <c r="P267" s="296"/>
      <c r="Q267" s="28">
        <f t="shared" si="0"/>
        <v>3</v>
      </c>
      <c r="R267" s="309"/>
      <c r="S267" s="309"/>
      <c r="T267" s="29"/>
      <c r="Z267" s="316"/>
      <c r="AA267" s="316"/>
      <c r="AB267" s="54">
        <v>2</v>
      </c>
      <c r="AC267" s="54"/>
      <c r="AD267" s="55"/>
      <c r="AE267"/>
      <c r="AF267"/>
      <c r="AG267"/>
      <c r="AH267"/>
      <c r="AI267" s="60"/>
      <c r="AJ267"/>
      <c r="AK267" s="60"/>
      <c r="AL267"/>
      <c r="AM267" s="60"/>
      <c r="AN267"/>
      <c r="AO267"/>
      <c r="AP267"/>
      <c r="AQ267"/>
      <c r="AR267"/>
      <c r="AS267" s="41"/>
      <c r="AT267" s="41"/>
      <c r="AU267" s="41"/>
      <c r="AV267" s="41"/>
      <c r="AW267" s="319"/>
    </row>
    <row r="268" spans="3:49" ht="17.25" customHeight="1">
      <c r="C268" s="41"/>
      <c r="G268" s="41"/>
      <c r="H268" s="24">
        <v>9</v>
      </c>
      <c r="I268" s="297"/>
      <c r="J268" s="297"/>
      <c r="K268" s="297"/>
      <c r="L268" s="25"/>
      <c r="M268" s="294">
        <v>3</v>
      </c>
      <c r="N268" s="295"/>
      <c r="O268" s="296">
        <v>1</v>
      </c>
      <c r="P268" s="296"/>
      <c r="Q268" s="28">
        <f t="shared" si="0"/>
        <v>2</v>
      </c>
      <c r="R268" s="309"/>
      <c r="S268" s="309"/>
      <c r="T268" s="29"/>
      <c r="Z268" s="316"/>
      <c r="AA268" s="316"/>
      <c r="AB268" s="54"/>
      <c r="AC268" s="54"/>
      <c r="AD268" s="55"/>
      <c r="AE268"/>
      <c r="AF268"/>
      <c r="AG268" s="58"/>
      <c r="AH268"/>
      <c r="AI268" s="60"/>
      <c r="AJ268"/>
      <c r="AK268" s="60"/>
      <c r="AL268"/>
      <c r="AM268" s="60"/>
      <c r="AN268"/>
      <c r="AO268" s="58"/>
      <c r="AP268"/>
      <c r="AQ268"/>
      <c r="AR268"/>
      <c r="AS268" s="41"/>
      <c r="AT268" s="41"/>
      <c r="AU268" s="41"/>
      <c r="AV268" s="41"/>
      <c r="AW268" s="319"/>
    </row>
    <row r="269" spans="3:49" ht="17.25" customHeight="1">
      <c r="C269" s="41"/>
      <c r="G269" s="41"/>
      <c r="H269" s="24">
        <v>10</v>
      </c>
      <c r="I269" s="297"/>
      <c r="J269" s="297"/>
      <c r="K269" s="297"/>
      <c r="L269" s="25"/>
      <c r="M269" s="294">
        <v>3</v>
      </c>
      <c r="N269" s="295"/>
      <c r="O269" s="295">
        <v>2</v>
      </c>
      <c r="P269" s="296"/>
      <c r="Q269" s="28">
        <f t="shared" si="0"/>
        <v>2.5</v>
      </c>
      <c r="R269" s="309"/>
      <c r="S269" s="309"/>
      <c r="T269" s="29"/>
      <c r="Z269" s="316"/>
      <c r="AA269" s="316"/>
      <c r="AB269" s="54"/>
      <c r="AC269" s="54"/>
      <c r="AD269" s="55"/>
      <c r="AE269"/>
      <c r="AF269"/>
      <c r="AG269" s="60"/>
      <c r="AH269"/>
      <c r="AI269" s="60"/>
      <c r="AJ269"/>
      <c r="AK269" s="60"/>
      <c r="AL269"/>
      <c r="AM269" s="60"/>
      <c r="AN269"/>
      <c r="AO269" s="60"/>
      <c r="AP269"/>
      <c r="AQ269"/>
      <c r="AR269"/>
      <c r="AS269" s="41"/>
      <c r="AT269" s="41"/>
      <c r="AU269" s="41"/>
      <c r="AV269" s="41"/>
      <c r="AW269" s="319"/>
    </row>
    <row r="270" spans="2:49" s="41" customFormat="1" ht="17.25" customHeight="1">
      <c r="B270" s="36"/>
      <c r="D270" s="36"/>
      <c r="H270" s="24">
        <v>11</v>
      </c>
      <c r="I270" s="297"/>
      <c r="J270" s="297"/>
      <c r="K270" s="297"/>
      <c r="L270" s="25"/>
      <c r="M270" s="294">
        <v>3</v>
      </c>
      <c r="N270" s="295"/>
      <c r="O270" s="295">
        <v>3</v>
      </c>
      <c r="P270" s="296"/>
      <c r="Q270" s="28">
        <f t="shared" si="0"/>
        <v>3</v>
      </c>
      <c r="R270" s="309"/>
      <c r="S270" s="309"/>
      <c r="T270" s="29"/>
      <c r="U270" s="36"/>
      <c r="V270" s="36"/>
      <c r="W270" s="36"/>
      <c r="X270" s="36"/>
      <c r="Y270" s="36"/>
      <c r="Z270" s="316"/>
      <c r="AA270" s="316"/>
      <c r="AB270" s="54"/>
      <c r="AC270" s="54"/>
      <c r="AD270" s="55"/>
      <c r="AE270"/>
      <c r="AF270"/>
      <c r="AG270" s="60"/>
      <c r="AH270"/>
      <c r="AI270" s="60"/>
      <c r="AJ270"/>
      <c r="AK270" s="60"/>
      <c r="AL270"/>
      <c r="AM270" s="60"/>
      <c r="AN270"/>
      <c r="AO270" s="60"/>
      <c r="AP270"/>
      <c r="AQ270"/>
      <c r="AR270"/>
      <c r="AW270" s="319"/>
    </row>
    <row r="271" spans="3:49" ht="17.25" customHeight="1">
      <c r="C271" s="41"/>
      <c r="G271" s="41"/>
      <c r="H271" s="24">
        <v>12</v>
      </c>
      <c r="I271" s="297"/>
      <c r="J271" s="297"/>
      <c r="K271" s="297"/>
      <c r="L271" s="25"/>
      <c r="M271" s="294">
        <v>3</v>
      </c>
      <c r="N271" s="295"/>
      <c r="O271" s="295">
        <v>4</v>
      </c>
      <c r="P271" s="296"/>
      <c r="Q271" s="28">
        <f t="shared" si="0"/>
        <v>3.5</v>
      </c>
      <c r="R271" s="309"/>
      <c r="S271" s="309"/>
      <c r="T271" s="29"/>
      <c r="Z271" s="316"/>
      <c r="AA271" s="316"/>
      <c r="AB271" s="54">
        <v>1</v>
      </c>
      <c r="AC271" s="54"/>
      <c r="AD271" s="55"/>
      <c r="AE271"/>
      <c r="AF271"/>
      <c r="AG271" s="60"/>
      <c r="AH271"/>
      <c r="AI271" s="60"/>
      <c r="AJ271"/>
      <c r="AK271" s="60"/>
      <c r="AL271"/>
      <c r="AM271" s="60"/>
      <c r="AN271"/>
      <c r="AO271" s="60"/>
      <c r="AP271"/>
      <c r="AQ271"/>
      <c r="AR271"/>
      <c r="AS271" s="41"/>
      <c r="AT271" s="41"/>
      <c r="AU271" s="41"/>
      <c r="AV271" s="41"/>
      <c r="AW271" s="319"/>
    </row>
    <row r="272" spans="3:49" ht="17.25" customHeight="1">
      <c r="C272" s="41"/>
      <c r="G272" s="41"/>
      <c r="H272" s="24">
        <v>13</v>
      </c>
      <c r="I272" s="297"/>
      <c r="J272" s="297"/>
      <c r="K272" s="297"/>
      <c r="L272" s="25"/>
      <c r="M272" s="294">
        <v>4</v>
      </c>
      <c r="N272" s="295"/>
      <c r="O272" s="296">
        <v>1</v>
      </c>
      <c r="P272" s="296"/>
      <c r="Q272" s="28">
        <f t="shared" si="0"/>
        <v>2.5</v>
      </c>
      <c r="R272" s="309"/>
      <c r="S272" s="309"/>
      <c r="T272" s="29"/>
      <c r="Z272" s="316"/>
      <c r="AA272" s="316"/>
      <c r="AB272" s="54"/>
      <c r="AC272" s="54"/>
      <c r="AD272" s="55"/>
      <c r="AE272" s="58"/>
      <c r="AF272"/>
      <c r="AG272" s="60"/>
      <c r="AH272"/>
      <c r="AI272" s="60"/>
      <c r="AJ272"/>
      <c r="AK272" s="60"/>
      <c r="AL272"/>
      <c r="AM272" s="60"/>
      <c r="AN272"/>
      <c r="AO272" s="60"/>
      <c r="AP272"/>
      <c r="AQ272" s="58"/>
      <c r="AR272"/>
      <c r="AS272" s="41"/>
      <c r="AT272" s="41"/>
      <c r="AU272" s="41"/>
      <c r="AV272" s="41"/>
      <c r="AW272" s="319"/>
    </row>
    <row r="273" spans="3:49" ht="17.25" customHeight="1">
      <c r="C273" s="41"/>
      <c r="G273" s="41"/>
      <c r="H273" s="24">
        <v>14</v>
      </c>
      <c r="I273" s="297"/>
      <c r="J273" s="297"/>
      <c r="K273" s="297"/>
      <c r="L273" s="25"/>
      <c r="M273" s="294">
        <v>4</v>
      </c>
      <c r="N273" s="295"/>
      <c r="O273" s="295">
        <v>2</v>
      </c>
      <c r="P273" s="296"/>
      <c r="Q273" s="28">
        <f t="shared" si="0"/>
        <v>3</v>
      </c>
      <c r="R273" s="309"/>
      <c r="S273" s="309"/>
      <c r="T273" s="29"/>
      <c r="Z273" s="316"/>
      <c r="AA273" s="316"/>
      <c r="AB273" s="54"/>
      <c r="AC273" s="54"/>
      <c r="AD273" s="55"/>
      <c r="AE273" s="60"/>
      <c r="AF273"/>
      <c r="AG273" s="60"/>
      <c r="AH273"/>
      <c r="AI273" s="60"/>
      <c r="AJ273"/>
      <c r="AK273" s="60"/>
      <c r="AL273"/>
      <c r="AM273" s="60"/>
      <c r="AN273"/>
      <c r="AO273" s="60"/>
      <c r="AP273"/>
      <c r="AQ273" s="60"/>
      <c r="AR273"/>
      <c r="AS273" s="41"/>
      <c r="AT273" s="41"/>
      <c r="AU273" s="41"/>
      <c r="AV273" s="41"/>
      <c r="AW273" s="319"/>
    </row>
    <row r="274" spans="3:49" ht="17.25" customHeight="1">
      <c r="C274" s="41"/>
      <c r="G274" s="41"/>
      <c r="H274" s="24">
        <v>15</v>
      </c>
      <c r="I274" s="297"/>
      <c r="J274" s="297"/>
      <c r="K274" s="297"/>
      <c r="L274" s="25"/>
      <c r="M274" s="294">
        <v>4</v>
      </c>
      <c r="N274" s="295"/>
      <c r="O274" s="295">
        <v>3</v>
      </c>
      <c r="P274" s="296"/>
      <c r="Q274" s="28">
        <f t="shared" si="0"/>
        <v>3.5</v>
      </c>
      <c r="R274" s="309"/>
      <c r="S274" s="309"/>
      <c r="T274" s="29"/>
      <c r="Z274" s="316"/>
      <c r="AA274" s="316"/>
      <c r="AB274" s="54"/>
      <c r="AC274" s="54"/>
      <c r="AD274" s="55"/>
      <c r="AE274" s="60"/>
      <c r="AF274"/>
      <c r="AG274" s="60"/>
      <c r="AH274"/>
      <c r="AI274" s="60"/>
      <c r="AJ274"/>
      <c r="AK274" s="60"/>
      <c r="AL274"/>
      <c r="AM274" s="60"/>
      <c r="AN274"/>
      <c r="AO274" s="60"/>
      <c r="AP274"/>
      <c r="AQ274" s="60"/>
      <c r="AR274"/>
      <c r="AS274" s="41"/>
      <c r="AT274" s="41"/>
      <c r="AU274" s="41"/>
      <c r="AV274" s="41"/>
      <c r="AW274" s="319"/>
    </row>
    <row r="275" spans="3:49" ht="17.25" customHeight="1">
      <c r="C275" s="41"/>
      <c r="G275" s="41"/>
      <c r="H275" s="30">
        <v>16</v>
      </c>
      <c r="I275" s="298"/>
      <c r="J275" s="298"/>
      <c r="K275" s="298"/>
      <c r="L275" s="31"/>
      <c r="M275" s="294">
        <v>4</v>
      </c>
      <c r="N275" s="295"/>
      <c r="O275" s="295">
        <v>4</v>
      </c>
      <c r="P275" s="296"/>
      <c r="Q275" s="28">
        <f t="shared" si="0"/>
        <v>4</v>
      </c>
      <c r="R275" s="309"/>
      <c r="S275" s="309"/>
      <c r="T275" s="29"/>
      <c r="Z275" s="316"/>
      <c r="AA275" s="316"/>
      <c r="AB275" s="54">
        <v>0</v>
      </c>
      <c r="AC275" s="54"/>
      <c r="AD275" s="61"/>
      <c r="AE275" s="60"/>
      <c r="AF275"/>
      <c r="AG275" s="60"/>
      <c r="AH275"/>
      <c r="AI275" s="60"/>
      <c r="AJ275"/>
      <c r="AK275" s="60"/>
      <c r="AL275"/>
      <c r="AM275" s="60"/>
      <c r="AN275"/>
      <c r="AO275" s="60"/>
      <c r="AP275"/>
      <c r="AQ275" s="60"/>
      <c r="AR275"/>
      <c r="AS275" s="41"/>
      <c r="AT275" s="41"/>
      <c r="AU275" s="41"/>
      <c r="AV275" s="41"/>
      <c r="AW275" s="319"/>
    </row>
    <row r="276" spans="3:49" ht="17.25" customHeight="1">
      <c r="C276" s="41"/>
      <c r="G276" s="41"/>
      <c r="M276" s="299" t="s">
        <v>186</v>
      </c>
      <c r="N276" s="300"/>
      <c r="O276" s="300"/>
      <c r="P276" s="301"/>
      <c r="Q276" s="310">
        <f>SUM(Q260:T275)</f>
        <v>40</v>
      </c>
      <c r="R276" s="311"/>
      <c r="S276" s="311"/>
      <c r="T276" s="312"/>
      <c r="AA276" s="59"/>
      <c r="AB276" s="54"/>
      <c r="AC276" s="54"/>
      <c r="AD276" s="62"/>
      <c r="AE276" s="63">
        <v>1</v>
      </c>
      <c r="AF276" s="63"/>
      <c r="AG276" s="63">
        <v>1.5</v>
      </c>
      <c r="AH276" s="63"/>
      <c r="AI276" s="63">
        <v>2</v>
      </c>
      <c r="AJ276" s="63"/>
      <c r="AK276" s="63">
        <v>2.5</v>
      </c>
      <c r="AL276" s="63"/>
      <c r="AM276" s="63">
        <v>3</v>
      </c>
      <c r="AN276" s="63"/>
      <c r="AO276" s="63">
        <v>3.5</v>
      </c>
      <c r="AP276" s="63"/>
      <c r="AQ276" s="63">
        <v>4</v>
      </c>
      <c r="AR276" s="63"/>
      <c r="AS276" s="41"/>
      <c r="AT276" s="41"/>
      <c r="AU276" s="41"/>
      <c r="AV276" s="41"/>
      <c r="AW276" s="59"/>
    </row>
    <row r="277" spans="3:80" ht="17.25" customHeight="1">
      <c r="C277" s="41"/>
      <c r="G277" s="41"/>
      <c r="AA277" s="59"/>
      <c r="AD277" s="64"/>
      <c r="AE277" s="65"/>
      <c r="AF277" s="65"/>
      <c r="AG277" s="65"/>
      <c r="AH277" s="65"/>
      <c r="AI277" s="65"/>
      <c r="AJ277" s="65"/>
      <c r="AK277" s="65"/>
      <c r="AL277" s="65"/>
      <c r="AM277" s="65"/>
      <c r="AN277" s="65"/>
      <c r="AO277" s="65"/>
      <c r="AP277" s="65"/>
      <c r="AQ277" s="65"/>
      <c r="AR277" s="65"/>
      <c r="AS277" s="41"/>
      <c r="AT277" s="41"/>
      <c r="AU277" s="41"/>
      <c r="AV277" s="41"/>
      <c r="AW277" s="59"/>
      <c r="AX277" s="102"/>
      <c r="AY277" s="320"/>
      <c r="AZ277" s="321"/>
      <c r="BA277" s="321"/>
      <c r="BB277" s="93"/>
      <c r="BC277" s="93"/>
      <c r="BD277" s="93"/>
      <c r="BE277" s="93"/>
      <c r="BF277" s="41"/>
      <c r="BG277" s="41"/>
      <c r="BH277" s="93"/>
      <c r="BI277" s="93"/>
      <c r="BJ277" s="93"/>
      <c r="BK277" s="93"/>
      <c r="BL277" s="93"/>
      <c r="BM277" s="93"/>
      <c r="BN277" s="93"/>
      <c r="BO277" s="93"/>
      <c r="BP277" s="93"/>
      <c r="BQ277" s="93"/>
      <c r="BR277" s="93"/>
      <c r="BS277" s="93"/>
      <c r="BT277" s="93"/>
      <c r="BU277" s="93"/>
      <c r="BV277" s="93"/>
      <c r="BW277" s="41"/>
      <c r="BX277" s="41"/>
      <c r="BY277" s="41"/>
      <c r="BZ277" s="41"/>
      <c r="CA277" s="41"/>
      <c r="CB277" s="41"/>
    </row>
    <row r="278" spans="3:80" ht="13.5" customHeight="1">
      <c r="C278" s="41"/>
      <c r="G278" s="41"/>
      <c r="H278"/>
      <c r="I278"/>
      <c r="J278"/>
      <c r="AD278" s="66" t="s">
        <v>187</v>
      </c>
      <c r="AE278" s="66"/>
      <c r="AF278" s="66"/>
      <c r="AG278" s="66"/>
      <c r="AH278" s="66"/>
      <c r="AI278" s="66"/>
      <c r="AJ278" s="66"/>
      <c r="AK278" s="66"/>
      <c r="AL278" s="66"/>
      <c r="AM278" s="66"/>
      <c r="AN278" s="66"/>
      <c r="AO278" s="66"/>
      <c r="AP278" s="66"/>
      <c r="AQ278" s="66"/>
      <c r="AR278" s="66"/>
      <c r="AS278" s="41"/>
      <c r="AT278" s="41"/>
      <c r="AU278" s="41"/>
      <c r="AV278" s="41"/>
      <c r="AX278" s="102"/>
      <c r="AY278" s="320"/>
      <c r="AZ278" s="321"/>
      <c r="BA278" s="321"/>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41"/>
      <c r="BX278" s="41"/>
      <c r="BY278" s="41"/>
      <c r="BZ278" s="41"/>
      <c r="CA278" s="41"/>
      <c r="CB278" s="41"/>
    </row>
    <row r="279" spans="3:80" ht="15" customHeight="1">
      <c r="C279" s="41"/>
      <c r="F279" s="41"/>
      <c r="G279" s="41"/>
      <c r="H279" s="41"/>
      <c r="I279" s="41"/>
      <c r="J279" s="41"/>
      <c r="K279" s="41"/>
      <c r="L279" s="41"/>
      <c r="M279" s="41"/>
      <c r="N279" s="41"/>
      <c r="O279" s="41"/>
      <c r="P279" s="302"/>
      <c r="Q279" s="313"/>
      <c r="R279" s="41"/>
      <c r="S279" s="41"/>
      <c r="T279" s="41"/>
      <c r="U279" s="41"/>
      <c r="V279" s="314"/>
      <c r="W279" s="314"/>
      <c r="X279" s="314"/>
      <c r="Y279" s="314"/>
      <c r="Z279" s="41"/>
      <c r="AR279" s="41"/>
      <c r="AS279" s="41"/>
      <c r="AT279" s="41"/>
      <c r="AU279" s="41"/>
      <c r="AV279" s="41"/>
      <c r="AW279" s="59"/>
      <c r="AX279" s="102"/>
      <c r="AY279" s="320"/>
      <c r="AZ279" s="93"/>
      <c r="BA279" s="322"/>
      <c r="BB279" s="322"/>
      <c r="BC279" s="41"/>
      <c r="BD279" s="41"/>
      <c r="BE279" s="322"/>
      <c r="BF279" s="322"/>
      <c r="BG279" s="41"/>
      <c r="BH279" s="41"/>
      <c r="BI279" s="322"/>
      <c r="BJ279" s="322"/>
      <c r="BK279" s="41"/>
      <c r="BL279" s="41"/>
      <c r="BM279" s="322"/>
      <c r="BN279" s="322"/>
      <c r="BO279" s="41"/>
      <c r="BP279" s="41"/>
      <c r="BQ279" s="322"/>
      <c r="BR279" s="322"/>
      <c r="BS279" s="41"/>
      <c r="BT279" s="41"/>
      <c r="BU279" s="322"/>
      <c r="BV279" s="322"/>
      <c r="BW279" s="41"/>
      <c r="BX279" s="41"/>
      <c r="BY279" s="322"/>
      <c r="BZ279" s="322"/>
      <c r="CA279" s="41"/>
      <c r="CB279" s="41"/>
    </row>
    <row r="280" spans="3:78" ht="15" customHeight="1">
      <c r="C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59"/>
      <c r="AZ280" s="93"/>
      <c r="BA280" s="323"/>
      <c r="BB280" s="323"/>
      <c r="BE280" s="323"/>
      <c r="BF280" s="323"/>
      <c r="BI280" s="323"/>
      <c r="BJ280" s="323"/>
      <c r="BM280" s="323"/>
      <c r="BN280" s="323"/>
      <c r="BQ280" s="323"/>
      <c r="BR280" s="323"/>
      <c r="BU280" s="323"/>
      <c r="BV280" s="323"/>
      <c r="BY280" s="323"/>
      <c r="BZ280" s="323"/>
    </row>
    <row r="281" spans="3:79" s="179" customFormat="1" ht="10.5" customHeight="1">
      <c r="C281" s="234"/>
      <c r="D281" s="234"/>
      <c r="E281" s="234"/>
      <c r="F281" s="234"/>
      <c r="G281" s="286" t="s">
        <v>171</v>
      </c>
      <c r="H281" s="286"/>
      <c r="I281" s="124" t="s">
        <v>172</v>
      </c>
      <c r="J281" s="233" t="s">
        <v>20</v>
      </c>
      <c r="K281" s="121" t="s">
        <v>173</v>
      </c>
      <c r="L281" s="121" t="s">
        <v>95</v>
      </c>
      <c r="M281" s="303">
        <f>Q276</f>
        <v>40</v>
      </c>
      <c r="N281" s="121"/>
      <c r="O281" s="121"/>
      <c r="P281" s="124" t="s">
        <v>188</v>
      </c>
      <c r="Q281" s="315">
        <f>Y252</f>
        <v>16</v>
      </c>
      <c r="R281" s="124"/>
      <c r="S281" s="121" t="s">
        <v>95</v>
      </c>
      <c r="T281" s="233">
        <f>M281/Q281</f>
        <v>2.5</v>
      </c>
      <c r="U281" s="233"/>
      <c r="V281" s="233"/>
      <c r="W281" s="121" t="s">
        <v>95</v>
      </c>
      <c r="X281" s="226" t="s">
        <v>19</v>
      </c>
      <c r="Y281" s="226"/>
      <c r="Z281" s="232"/>
      <c r="AA281" s="99"/>
      <c r="AB281" s="265"/>
      <c r="AC281" s="265"/>
      <c r="AD281" s="265"/>
      <c r="AE281" s="234"/>
      <c r="AF281" s="224"/>
      <c r="AJ281" s="99"/>
      <c r="AK281" s="99"/>
      <c r="AL281" s="99"/>
      <c r="AM281" s="265"/>
      <c r="AN281" s="265"/>
      <c r="AO281" s="265"/>
      <c r="AP281" s="317"/>
      <c r="AQ281" s="317"/>
      <c r="AR281" s="317"/>
      <c r="AS281" s="234"/>
      <c r="AT281" s="234"/>
      <c r="AU281" s="234"/>
      <c r="AV281" s="234"/>
      <c r="AW281" s="59"/>
      <c r="AX281" s="36"/>
      <c r="AY281" s="36"/>
      <c r="AZ281" s="93"/>
      <c r="BA281" s="93"/>
      <c r="BB281" s="93"/>
      <c r="BC281" s="36"/>
      <c r="BD281" s="36"/>
      <c r="BE281" s="36"/>
      <c r="BF281" s="36"/>
      <c r="BG281" s="36"/>
      <c r="BH281" s="127"/>
      <c r="BI281" s="127"/>
      <c r="BJ281" s="127"/>
      <c r="BK281" s="127"/>
      <c r="BL281" s="127"/>
      <c r="BM281" s="127"/>
      <c r="BN281" s="127"/>
      <c r="BO281" s="127"/>
      <c r="BP281" s="127"/>
      <c r="BQ281" s="127"/>
      <c r="BR281" s="127"/>
      <c r="BS281" s="127"/>
      <c r="BT281" s="36"/>
      <c r="BU281" s="36"/>
      <c r="BV281" s="36"/>
      <c r="BW281" s="41"/>
      <c r="BX281" s="41"/>
      <c r="BY281" s="41"/>
      <c r="BZ281" s="36"/>
      <c r="CA281" s="36"/>
    </row>
    <row r="282" spans="3:79" s="179" customFormat="1" ht="10.5" customHeight="1">
      <c r="C282" s="234"/>
      <c r="D282" s="234"/>
      <c r="E282" s="234"/>
      <c r="F282" s="234"/>
      <c r="G282" s="286"/>
      <c r="H282" s="286"/>
      <c r="I282" s="124"/>
      <c r="J282" s="124"/>
      <c r="K282" s="121"/>
      <c r="L282" s="121"/>
      <c r="M282" s="121"/>
      <c r="N282" s="121"/>
      <c r="O282" s="121"/>
      <c r="P282" s="124"/>
      <c r="Q282" s="124"/>
      <c r="R282" s="124"/>
      <c r="S282" s="121"/>
      <c r="T282" s="233"/>
      <c r="U282" s="233"/>
      <c r="V282" s="233"/>
      <c r="W282" s="121"/>
      <c r="X282" s="226"/>
      <c r="Y282" s="226"/>
      <c r="Z282" s="275"/>
      <c r="AA282" s="99"/>
      <c r="AB282" s="265"/>
      <c r="AC282" s="265"/>
      <c r="AD282" s="265"/>
      <c r="AE282" s="234"/>
      <c r="AF282" s="224"/>
      <c r="AG282" s="280"/>
      <c r="AH282" s="280"/>
      <c r="AI282" s="280"/>
      <c r="AJ282" s="99"/>
      <c r="AK282" s="99"/>
      <c r="AL282" s="99"/>
      <c r="AM282" s="265"/>
      <c r="AN282" s="265"/>
      <c r="AO282" s="265"/>
      <c r="AP282" s="317"/>
      <c r="AQ282" s="317"/>
      <c r="AR282" s="317"/>
      <c r="AS282" s="234"/>
      <c r="AT282" s="234"/>
      <c r="AU282" s="234"/>
      <c r="AV282" s="234"/>
      <c r="AW282" s="36"/>
      <c r="AX282" s="36"/>
      <c r="AY282" s="36"/>
      <c r="AZ282" s="93"/>
      <c r="BA282" s="93"/>
      <c r="BB282" s="93"/>
      <c r="BC282" s="36"/>
      <c r="BD282" s="36"/>
      <c r="BE282" s="36"/>
      <c r="BF282" s="36"/>
      <c r="BG282" s="36"/>
      <c r="BH282" s="127"/>
      <c r="BI282" s="127"/>
      <c r="BJ282" s="127"/>
      <c r="BK282" s="127"/>
      <c r="BL282" s="127"/>
      <c r="BM282" s="127"/>
      <c r="BN282" s="127"/>
      <c r="BO282" s="127"/>
      <c r="BP282" s="127"/>
      <c r="BQ282" s="127"/>
      <c r="BR282" s="127"/>
      <c r="BS282" s="127"/>
      <c r="BT282" s="36"/>
      <c r="BU282" s="36"/>
      <c r="BV282" s="36"/>
      <c r="BW282" s="41"/>
      <c r="BX282" s="41"/>
      <c r="BY282" s="41"/>
      <c r="BZ282" s="36"/>
      <c r="CA282" s="36"/>
    </row>
    <row r="283" spans="3:79" s="179" customFormat="1" ht="10.5" customHeight="1">
      <c r="C283" s="234"/>
      <c r="D283" s="234"/>
      <c r="E283" s="234"/>
      <c r="F283" s="234"/>
      <c r="G283" s="286"/>
      <c r="H283" s="286"/>
      <c r="I283" s="124"/>
      <c r="J283" s="280"/>
      <c r="K283" s="121"/>
      <c r="L283" s="121"/>
      <c r="M283" s="121"/>
      <c r="N283" s="121"/>
      <c r="O283" s="121"/>
      <c r="P283" s="124"/>
      <c r="Q283" s="124"/>
      <c r="R283" s="124"/>
      <c r="S283" s="121"/>
      <c r="T283" s="233"/>
      <c r="U283" s="233"/>
      <c r="V283" s="233"/>
      <c r="W283" s="121"/>
      <c r="X283" s="121"/>
      <c r="Y283" s="121"/>
      <c r="Z283" s="275"/>
      <c r="AA283" s="99"/>
      <c r="AB283" s="265"/>
      <c r="AC283" s="265"/>
      <c r="AD283" s="265"/>
      <c r="AE283" s="234"/>
      <c r="AF283" s="224"/>
      <c r="AG283" s="280"/>
      <c r="AH283" s="280"/>
      <c r="AI283" s="280"/>
      <c r="AJ283" s="99"/>
      <c r="AK283" s="99"/>
      <c r="AL283" s="99"/>
      <c r="AM283" s="265"/>
      <c r="AN283" s="265"/>
      <c r="AO283" s="265"/>
      <c r="AP283" s="317"/>
      <c r="AQ283" s="317"/>
      <c r="AR283" s="317"/>
      <c r="AS283" s="234"/>
      <c r="AT283" s="234"/>
      <c r="AU283" s="234"/>
      <c r="AV283" s="234"/>
      <c r="AW283" s="36"/>
      <c r="AX283" s="36"/>
      <c r="AY283" s="36"/>
      <c r="AZ283" s="93"/>
      <c r="BA283" s="93"/>
      <c r="BB283" s="93"/>
      <c r="BC283" s="36"/>
      <c r="BD283" s="36"/>
      <c r="BE283" s="36"/>
      <c r="BF283" s="36"/>
      <c r="BG283" s="36"/>
      <c r="BH283" s="127"/>
      <c r="BI283" s="127"/>
      <c r="BJ283" s="127"/>
      <c r="BK283" s="127"/>
      <c r="BL283" s="127"/>
      <c r="BM283" s="127"/>
      <c r="BN283" s="127"/>
      <c r="BO283" s="127"/>
      <c r="BP283" s="127"/>
      <c r="BQ283" s="127"/>
      <c r="BR283" s="127"/>
      <c r="BS283" s="127"/>
      <c r="BT283" s="36"/>
      <c r="BU283" s="36"/>
      <c r="BV283" s="36"/>
      <c r="BW283" s="41"/>
      <c r="BX283" s="41"/>
      <c r="BY283" s="41"/>
      <c r="BZ283" s="36"/>
      <c r="CA283" s="36"/>
    </row>
    <row r="284" spans="3:48" ht="12.75" customHeight="1">
      <c r="C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row>
    <row r="285" spans="2:48" ht="96.75" customHeight="1">
      <c r="B285" s="240"/>
      <c r="C285" s="41"/>
      <c r="E285" s="132" t="s">
        <v>189</v>
      </c>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41"/>
    </row>
    <row r="286" spans="3:48" ht="7.5" customHeight="1">
      <c r="C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row>
    <row r="287" spans="3:71" ht="37.5" customHeight="1">
      <c r="C287" s="41"/>
      <c r="E287" s="129" t="s">
        <v>190</v>
      </c>
      <c r="F287" s="256"/>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c r="AC287" s="256"/>
      <c r="AD287" s="256"/>
      <c r="AE287" s="256"/>
      <c r="AF287" s="256"/>
      <c r="AG287" s="256"/>
      <c r="AH287" s="256"/>
      <c r="AI287" s="256"/>
      <c r="AJ287" s="256"/>
      <c r="AK287" s="256"/>
      <c r="AL287" s="256"/>
      <c r="AM287" s="256"/>
      <c r="AN287" s="256"/>
      <c r="AO287" s="256"/>
      <c r="AP287" s="256"/>
      <c r="AQ287" s="256"/>
      <c r="AR287" s="256"/>
      <c r="AS287" s="256"/>
      <c r="AT287" s="256"/>
      <c r="AU287" s="256"/>
      <c r="AV287" s="41"/>
      <c r="BB287" s="123" t="s">
        <v>191</v>
      </c>
      <c r="BC287" s="121"/>
      <c r="BD287" s="121"/>
      <c r="BE287" s="121"/>
      <c r="BF287" s="122" t="s">
        <v>192</v>
      </c>
      <c r="BG287" s="122"/>
      <c r="BH287" s="122"/>
      <c r="BI287" s="124" t="s">
        <v>95</v>
      </c>
      <c r="BJ287" s="125" t="s">
        <v>193</v>
      </c>
      <c r="BK287" s="125"/>
      <c r="BL287" s="125"/>
      <c r="BM287" s="125"/>
      <c r="BN287" s="125"/>
      <c r="BO287" s="125"/>
      <c r="BP287" s="125"/>
      <c r="BQ287" s="125"/>
      <c r="BR287" s="125"/>
      <c r="BS287" s="125"/>
    </row>
    <row r="288" spans="54:71" ht="6" customHeight="1">
      <c r="BB288" s="121"/>
      <c r="BC288" s="121"/>
      <c r="BD288" s="121"/>
      <c r="BE288" s="121"/>
      <c r="BF288" s="122"/>
      <c r="BG288" s="122"/>
      <c r="BH288" s="122"/>
      <c r="BI288" s="124"/>
      <c r="BJ288" s="125"/>
      <c r="BK288" s="125"/>
      <c r="BL288" s="125"/>
      <c r="BM288" s="125"/>
      <c r="BN288" s="125"/>
      <c r="BO288" s="125"/>
      <c r="BP288" s="125"/>
      <c r="BQ288" s="125"/>
      <c r="BR288" s="125"/>
      <c r="BS288" s="125"/>
    </row>
    <row r="289" spans="5:43" ht="21" customHeight="1">
      <c r="E289" s="199" t="s">
        <v>70</v>
      </c>
      <c r="F289" s="136" t="s">
        <v>194</v>
      </c>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row>
    <row r="290" spans="5:43" ht="21" customHeight="1">
      <c r="E290" s="199" t="s">
        <v>70</v>
      </c>
      <c r="F290" s="136" t="s">
        <v>195</v>
      </c>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row>
    <row r="291" spans="5:43" ht="21" customHeight="1">
      <c r="E291" s="199" t="s">
        <v>70</v>
      </c>
      <c r="F291" s="136" t="s">
        <v>196</v>
      </c>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row>
    <row r="292" ht="6" customHeight="1"/>
    <row r="293" spans="3:48" ht="63" customHeight="1">
      <c r="C293" s="41"/>
      <c r="E293" s="287" t="s">
        <v>197</v>
      </c>
      <c r="F293" s="256"/>
      <c r="G293" s="256"/>
      <c r="H293" s="256"/>
      <c r="I293" s="256"/>
      <c r="J293" s="256"/>
      <c r="K293" s="256"/>
      <c r="L293" s="256"/>
      <c r="M293" s="256"/>
      <c r="N293" s="256"/>
      <c r="O293" s="256"/>
      <c r="P293" s="256"/>
      <c r="Q293" s="256"/>
      <c r="R293" s="256"/>
      <c r="S293" s="256"/>
      <c r="T293" s="256"/>
      <c r="U293" s="256"/>
      <c r="V293" s="256"/>
      <c r="W293" s="256"/>
      <c r="X293" s="256"/>
      <c r="Y293" s="256"/>
      <c r="Z293" s="256"/>
      <c r="AA293" s="256"/>
      <c r="AB293" s="256"/>
      <c r="AC293" s="256"/>
      <c r="AD293" s="256"/>
      <c r="AE293" s="256"/>
      <c r="AF293" s="256"/>
      <c r="AG293" s="256"/>
      <c r="AH293" s="256"/>
      <c r="AI293" s="256"/>
      <c r="AJ293" s="256"/>
      <c r="AK293" s="256"/>
      <c r="AL293" s="256"/>
      <c r="AM293" s="256"/>
      <c r="AN293" s="256"/>
      <c r="AO293" s="256"/>
      <c r="AP293" s="256"/>
      <c r="AQ293" s="256"/>
      <c r="AR293" s="256"/>
      <c r="AS293" s="256"/>
      <c r="AT293" s="256"/>
      <c r="AU293" s="256"/>
      <c r="AV293" s="41"/>
    </row>
    <row r="294" spans="50:74" ht="15.75">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row>
    <row r="295" spans="50:74" ht="18.75" customHeight="1">
      <c r="AX295" s="41"/>
      <c r="AY295" s="41"/>
      <c r="AZ295" s="41"/>
      <c r="BA295" s="41"/>
      <c r="BB295" s="230"/>
      <c r="BC295" s="231"/>
      <c r="BD295" s="231"/>
      <c r="BE295" s="324"/>
      <c r="BF295" s="275"/>
      <c r="BG295" s="326"/>
      <c r="BH295" s="326"/>
      <c r="BI295" s="41"/>
      <c r="BJ295" s="41"/>
      <c r="BK295" s="41"/>
      <c r="BL295" s="41"/>
      <c r="BM295" s="41"/>
      <c r="BN295" s="41"/>
      <c r="BO295" s="41"/>
      <c r="BP295" s="41"/>
      <c r="BQ295" s="41"/>
      <c r="BR295" s="41"/>
      <c r="BS295" s="41"/>
      <c r="BT295" s="41"/>
      <c r="BU295" s="41"/>
      <c r="BV295" s="41"/>
    </row>
    <row r="296" spans="50:74" ht="18.75" customHeight="1">
      <c r="AX296" s="41"/>
      <c r="AY296" s="41"/>
      <c r="AZ296" s="41"/>
      <c r="BA296" s="324"/>
      <c r="BB296" s="324"/>
      <c r="BC296" s="317"/>
      <c r="BD296" s="224"/>
      <c r="BE296" s="275"/>
      <c r="BF296" s="275"/>
      <c r="BG296" s="326"/>
      <c r="BH296" s="326"/>
      <c r="BI296" s="41"/>
      <c r="BJ296" s="41"/>
      <c r="BK296" s="41"/>
      <c r="BL296" s="41"/>
      <c r="BM296" s="41"/>
      <c r="BN296" s="41"/>
      <c r="BO296" s="41"/>
      <c r="BP296" s="41"/>
      <c r="BQ296" s="41"/>
      <c r="BR296" s="41"/>
      <c r="BS296" s="41"/>
      <c r="BT296" s="41"/>
      <c r="BU296" s="41"/>
      <c r="BV296" s="41"/>
    </row>
    <row r="297" spans="50:74" ht="15.75" customHeight="1">
      <c r="AX297" s="41"/>
      <c r="AY297" s="41"/>
      <c r="AZ297" s="41"/>
      <c r="BA297" s="324"/>
      <c r="BB297" s="324"/>
      <c r="BC297" s="317"/>
      <c r="BD297" s="325"/>
      <c r="BE297" s="325"/>
      <c r="BF297" s="275"/>
      <c r="BG297" s="327"/>
      <c r="BH297" s="327"/>
      <c r="BI297" s="41"/>
      <c r="BJ297" s="41"/>
      <c r="BK297" s="41"/>
      <c r="BL297" s="41"/>
      <c r="BM297" s="41"/>
      <c r="BN297" s="41"/>
      <c r="BO297" s="41"/>
      <c r="BP297" s="41"/>
      <c r="BQ297" s="41"/>
      <c r="BR297" s="41"/>
      <c r="BS297" s="41"/>
      <c r="BT297" s="41"/>
      <c r="BU297" s="41"/>
      <c r="BV297" s="41"/>
    </row>
    <row r="298" spans="50:74" ht="15.75" customHeight="1">
      <c r="AX298" s="41"/>
      <c r="AY298" s="168"/>
      <c r="AZ298" s="168"/>
      <c r="BA298" s="228"/>
      <c r="BB298" s="228"/>
      <c r="BC298" s="41"/>
      <c r="BD298" s="325"/>
      <c r="BE298" s="325"/>
      <c r="BF298" s="275"/>
      <c r="BG298" s="327"/>
      <c r="BH298" s="327"/>
      <c r="BI298" s="41"/>
      <c r="BJ298" s="41"/>
      <c r="BK298" s="41"/>
      <c r="BL298" s="41"/>
      <c r="BM298" s="41"/>
      <c r="BN298" s="41"/>
      <c r="BO298" s="41"/>
      <c r="BP298" s="41"/>
      <c r="BQ298" s="41"/>
      <c r="BR298" s="41"/>
      <c r="BS298" s="41"/>
      <c r="BT298" s="41"/>
      <c r="BU298" s="41"/>
      <c r="BV298" s="41"/>
    </row>
    <row r="299" spans="50:74" ht="15.75">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row>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31" ht="15.75"/>
    <row r="332" ht="15.75"/>
    <row r="333" ht="15.75"/>
    <row r="334" ht="15.75"/>
    <row r="335" ht="15.75"/>
    <row r="336" ht="15.75"/>
    <row r="337" ht="15.75"/>
    <row r="339" spans="5:42" ht="15.75" customHeight="1">
      <c r="E339" s="123" t="s">
        <v>191</v>
      </c>
      <c r="F339" s="123"/>
      <c r="G339" s="123"/>
      <c r="H339" s="123"/>
      <c r="I339" s="123"/>
      <c r="J339" s="123"/>
      <c r="K339" s="122" t="s">
        <v>192</v>
      </c>
      <c r="L339" s="122"/>
      <c r="M339" s="122"/>
      <c r="N339" s="122"/>
      <c r="O339" s="122"/>
      <c r="Q339" s="328" t="s">
        <v>180</v>
      </c>
      <c r="R339" s="328"/>
      <c r="S339" s="328"/>
      <c r="T339" s="328"/>
      <c r="U339" s="328"/>
      <c r="V339" s="328"/>
      <c r="W339" s="328"/>
      <c r="X339" s="328"/>
      <c r="Y339" s="328"/>
      <c r="Z339" s="328"/>
      <c r="AA339" s="328"/>
      <c r="AB339" s="328"/>
      <c r="AC339" s="124" t="s">
        <v>95</v>
      </c>
      <c r="AD339" s="125" t="s">
        <v>193</v>
      </c>
      <c r="AE339" s="125"/>
      <c r="AF339" s="125"/>
      <c r="AG339" s="125"/>
      <c r="AH339" s="125"/>
      <c r="AI339" s="125"/>
      <c r="AJ339" s="125"/>
      <c r="AK339" s="125"/>
      <c r="AL339" s="125"/>
      <c r="AM339" s="125"/>
      <c r="AN339" s="125"/>
      <c r="AO339" s="125"/>
      <c r="AP339" s="125"/>
    </row>
    <row r="340" spans="5:42" ht="15.75" customHeight="1">
      <c r="E340" s="123"/>
      <c r="F340" s="123"/>
      <c r="G340" s="123"/>
      <c r="H340" s="123"/>
      <c r="I340" s="123"/>
      <c r="J340" s="123"/>
      <c r="K340" s="122"/>
      <c r="L340" s="122"/>
      <c r="M340" s="122"/>
      <c r="N340" s="122"/>
      <c r="O340" s="122"/>
      <c r="Q340" s="328"/>
      <c r="R340" s="328"/>
      <c r="S340" s="328"/>
      <c r="T340" s="328"/>
      <c r="U340" s="328"/>
      <c r="V340" s="328"/>
      <c r="W340" s="328"/>
      <c r="X340" s="328"/>
      <c r="Y340" s="328"/>
      <c r="Z340" s="328"/>
      <c r="AA340" s="328"/>
      <c r="AB340" s="328"/>
      <c r="AC340" s="124"/>
      <c r="AD340" s="125"/>
      <c r="AE340" s="125"/>
      <c r="AF340" s="125"/>
      <c r="AG340" s="125"/>
      <c r="AH340" s="125"/>
      <c r="AI340" s="125"/>
      <c r="AJ340" s="125"/>
      <c r="AK340" s="125"/>
      <c r="AL340" s="125"/>
      <c r="AM340" s="125"/>
      <c r="AN340" s="125"/>
      <c r="AO340" s="125"/>
      <c r="AP340" s="125"/>
    </row>
  </sheetData>
  <sheetProtection/>
  <mergeCells count="328">
    <mergeCell ref="D3:AU3"/>
    <mergeCell ref="D4:AU4"/>
    <mergeCell ref="D5:AU5"/>
    <mergeCell ref="H21:AP21"/>
    <mergeCell ref="D44:AU44"/>
    <mergeCell ref="D50:AU50"/>
    <mergeCell ref="D52:AU52"/>
    <mergeCell ref="D53:AU53"/>
    <mergeCell ref="D54:AU54"/>
    <mergeCell ref="D55:AU55"/>
    <mergeCell ref="D56:AU56"/>
    <mergeCell ref="D57:AU57"/>
    <mergeCell ref="D58:AU58"/>
    <mergeCell ref="D59:AU59"/>
    <mergeCell ref="D60:AU60"/>
    <mergeCell ref="P61:W61"/>
    <mergeCell ref="Y61:AE61"/>
    <mergeCell ref="H64:N64"/>
    <mergeCell ref="S64:T64"/>
    <mergeCell ref="AA64:AC64"/>
    <mergeCell ref="H65:N65"/>
    <mergeCell ref="S65:T65"/>
    <mergeCell ref="AA65:AC65"/>
    <mergeCell ref="D67:AU67"/>
    <mergeCell ref="D68:AU68"/>
    <mergeCell ref="D69:AU69"/>
    <mergeCell ref="D70:AU70"/>
    <mergeCell ref="D71:AU71"/>
    <mergeCell ref="D72:AU72"/>
    <mergeCell ref="D73:AU73"/>
    <mergeCell ref="D74:AU74"/>
    <mergeCell ref="D75:AU75"/>
    <mergeCell ref="E77:AU77"/>
    <mergeCell ref="E78:AU78"/>
    <mergeCell ref="E79:AU79"/>
    <mergeCell ref="D81:AT81"/>
    <mergeCell ref="E82:AU82"/>
    <mergeCell ref="E83:AU83"/>
    <mergeCell ref="D84:AU84"/>
    <mergeCell ref="D86:AU86"/>
    <mergeCell ref="E87:AU87"/>
    <mergeCell ref="E88:AU88"/>
    <mergeCell ref="E89:AU89"/>
    <mergeCell ref="E90:AU90"/>
    <mergeCell ref="D92:AU92"/>
    <mergeCell ref="D93:AU93"/>
    <mergeCell ref="E94:AU94"/>
    <mergeCell ref="E95:AU95"/>
    <mergeCell ref="E96:AU96"/>
    <mergeCell ref="D98:AU98"/>
    <mergeCell ref="D99:AU99"/>
    <mergeCell ref="D100:AU100"/>
    <mergeCell ref="D102:AU102"/>
    <mergeCell ref="D103:AU103"/>
    <mergeCell ref="E104:AU104"/>
    <mergeCell ref="E105:AU105"/>
    <mergeCell ref="D106:AU106"/>
    <mergeCell ref="D107:AU107"/>
    <mergeCell ref="D108:AU108"/>
    <mergeCell ref="D109:AU109"/>
    <mergeCell ref="D110:AU110"/>
    <mergeCell ref="D111:AU111"/>
    <mergeCell ref="D112:AU112"/>
    <mergeCell ref="D113:W113"/>
    <mergeCell ref="Z113:AS113"/>
    <mergeCell ref="E114:W114"/>
    <mergeCell ref="AA114:AQ114"/>
    <mergeCell ref="E115:W115"/>
    <mergeCell ref="AA115:AO115"/>
    <mergeCell ref="E116:W116"/>
    <mergeCell ref="AA116:AO116"/>
    <mergeCell ref="E117:W117"/>
    <mergeCell ref="AA117:AJ117"/>
    <mergeCell ref="AA118:AM118"/>
    <mergeCell ref="D120:AU120"/>
    <mergeCell ref="D121:AU121"/>
    <mergeCell ref="D122:AU122"/>
    <mergeCell ref="E123:AU123"/>
    <mergeCell ref="E124:AU124"/>
    <mergeCell ref="D125:AU125"/>
    <mergeCell ref="D126:AU126"/>
    <mergeCell ref="D130:AU130"/>
    <mergeCell ref="E131:AU131"/>
    <mergeCell ref="E136:AU136"/>
    <mergeCell ref="E141:AU141"/>
    <mergeCell ref="E146:AU146"/>
    <mergeCell ref="D153:AU153"/>
    <mergeCell ref="D154:AU154"/>
    <mergeCell ref="D194:AU194"/>
    <mergeCell ref="D195:AU195"/>
    <mergeCell ref="D200:AU200"/>
    <mergeCell ref="D201:AU201"/>
    <mergeCell ref="L202:AL202"/>
    <mergeCell ref="D203:AU203"/>
    <mergeCell ref="D204:AU204"/>
    <mergeCell ref="D206:AU206"/>
    <mergeCell ref="D207:AU207"/>
    <mergeCell ref="D208:AU208"/>
    <mergeCell ref="D210:AU210"/>
    <mergeCell ref="D211:AU211"/>
    <mergeCell ref="D212:AU212"/>
    <mergeCell ref="D214:AU214"/>
    <mergeCell ref="D215:AU215"/>
    <mergeCell ref="D216:AU216"/>
    <mergeCell ref="D219:AU219"/>
    <mergeCell ref="D220:AU220"/>
    <mergeCell ref="D221:AU221"/>
    <mergeCell ref="D222:AU222"/>
    <mergeCell ref="D224:AU224"/>
    <mergeCell ref="D225:AU225"/>
    <mergeCell ref="D227:AU227"/>
    <mergeCell ref="D228:AU228"/>
    <mergeCell ref="D230:AU230"/>
    <mergeCell ref="D231:AU231"/>
    <mergeCell ref="D236:AU236"/>
    <mergeCell ref="D238:AU238"/>
    <mergeCell ref="D241:AU241"/>
    <mergeCell ref="E247:AU247"/>
    <mergeCell ref="AC249:AD249"/>
    <mergeCell ref="U250:AA250"/>
    <mergeCell ref="AC250:AD250"/>
    <mergeCell ref="H260:L260"/>
    <mergeCell ref="M260:N260"/>
    <mergeCell ref="O260:P260"/>
    <mergeCell ref="Q260:T260"/>
    <mergeCell ref="H261:L261"/>
    <mergeCell ref="M261:N261"/>
    <mergeCell ref="O261:P261"/>
    <mergeCell ref="Q261:T261"/>
    <mergeCell ref="H262:L262"/>
    <mergeCell ref="M262:N262"/>
    <mergeCell ref="O262:P262"/>
    <mergeCell ref="Q262:T262"/>
    <mergeCell ref="H263:L263"/>
    <mergeCell ref="M263:N263"/>
    <mergeCell ref="O263:P263"/>
    <mergeCell ref="Q263:T263"/>
    <mergeCell ref="H264:L264"/>
    <mergeCell ref="M264:N264"/>
    <mergeCell ref="O264:P264"/>
    <mergeCell ref="Q264:T264"/>
    <mergeCell ref="H265:L265"/>
    <mergeCell ref="M265:N265"/>
    <mergeCell ref="O265:P265"/>
    <mergeCell ref="Q265:T265"/>
    <mergeCell ref="H266:L266"/>
    <mergeCell ref="M266:N266"/>
    <mergeCell ref="O266:P266"/>
    <mergeCell ref="Q266:T266"/>
    <mergeCell ref="H267:L267"/>
    <mergeCell ref="M267:N267"/>
    <mergeCell ref="O267:P267"/>
    <mergeCell ref="Q267:T267"/>
    <mergeCell ref="H268:L268"/>
    <mergeCell ref="M268:N268"/>
    <mergeCell ref="O268:P268"/>
    <mergeCell ref="Q268:T268"/>
    <mergeCell ref="H269:L269"/>
    <mergeCell ref="M269:N269"/>
    <mergeCell ref="O269:P269"/>
    <mergeCell ref="Q269:T269"/>
    <mergeCell ref="H270:L270"/>
    <mergeCell ref="M270:N270"/>
    <mergeCell ref="O270:P270"/>
    <mergeCell ref="Q270:T270"/>
    <mergeCell ref="H271:L271"/>
    <mergeCell ref="M271:N271"/>
    <mergeCell ref="O271:P271"/>
    <mergeCell ref="Q271:T271"/>
    <mergeCell ref="H272:L272"/>
    <mergeCell ref="M272:N272"/>
    <mergeCell ref="O272:P272"/>
    <mergeCell ref="Q272:T272"/>
    <mergeCell ref="H273:L273"/>
    <mergeCell ref="M273:N273"/>
    <mergeCell ref="O273:P273"/>
    <mergeCell ref="Q273:T273"/>
    <mergeCell ref="H274:L274"/>
    <mergeCell ref="M274:N274"/>
    <mergeCell ref="O274:P274"/>
    <mergeCell ref="Q274:T274"/>
    <mergeCell ref="H275:L275"/>
    <mergeCell ref="M275:N275"/>
    <mergeCell ref="O275:P275"/>
    <mergeCell ref="Q275:T275"/>
    <mergeCell ref="M276:P276"/>
    <mergeCell ref="Q276:T276"/>
    <mergeCell ref="AD278:AR278"/>
    <mergeCell ref="E285:AU285"/>
    <mergeCell ref="E287:AU287"/>
    <mergeCell ref="F289:AQ289"/>
    <mergeCell ref="F290:AQ290"/>
    <mergeCell ref="F291:AQ291"/>
    <mergeCell ref="E293:AU293"/>
    <mergeCell ref="I281:I282"/>
    <mergeCell ref="J281:J282"/>
    <mergeCell ref="K281:K282"/>
    <mergeCell ref="L281:L282"/>
    <mergeCell ref="P179:P180"/>
    <mergeCell ref="P281:P282"/>
    <mergeCell ref="R190:R191"/>
    <mergeCell ref="S143:S144"/>
    <mergeCell ref="S239:S240"/>
    <mergeCell ref="S281:S282"/>
    <mergeCell ref="T233:T234"/>
    <mergeCell ref="T239:T240"/>
    <mergeCell ref="T249:T250"/>
    <mergeCell ref="U148:U149"/>
    <mergeCell ref="U239:U240"/>
    <mergeCell ref="V233:V234"/>
    <mergeCell ref="V239:V240"/>
    <mergeCell ref="W179:W180"/>
    <mergeCell ref="W281:W282"/>
    <mergeCell ref="X252:X253"/>
    <mergeCell ref="Y190:Y191"/>
    <mergeCell ref="AB62:AB63"/>
    <mergeCell ref="AB249:AB250"/>
    <mergeCell ref="AC179:AC180"/>
    <mergeCell ref="AC339:AC340"/>
    <mergeCell ref="AE190:AE191"/>
    <mergeCell ref="AE249:AE250"/>
    <mergeCell ref="AG179:AG180"/>
    <mergeCell ref="AK190:AK191"/>
    <mergeCell ref="AO190:AO191"/>
    <mergeCell ref="BI287:BI288"/>
    <mergeCell ref="BJ133:BJ134"/>
    <mergeCell ref="BE134:BH135"/>
    <mergeCell ref="BE132:BI133"/>
    <mergeCell ref="AX132:AZ135"/>
    <mergeCell ref="BK132:BM133"/>
    <mergeCell ref="BK134:BM135"/>
    <mergeCell ref="BA133:BD134"/>
    <mergeCell ref="S62:T63"/>
    <mergeCell ref="H62:N63"/>
    <mergeCell ref="V185:AT188"/>
    <mergeCell ref="R249:S250"/>
    <mergeCell ref="AF249:AG250"/>
    <mergeCell ref="Q239:R240"/>
    <mergeCell ref="W239:X240"/>
    <mergeCell ref="X234:Z235"/>
    <mergeCell ref="P147:S148"/>
    <mergeCell ref="O138:X139"/>
    <mergeCell ref="K132:N135"/>
    <mergeCell ref="O133:AC134"/>
    <mergeCell ref="H170:K171"/>
    <mergeCell ref="L170:P171"/>
    <mergeCell ref="K147:N150"/>
    <mergeCell ref="W147:AA148"/>
    <mergeCell ref="V158:AT160"/>
    <mergeCell ref="V166:AT169"/>
    <mergeCell ref="W149:AA150"/>
    <mergeCell ref="AD134:AH135"/>
    <mergeCell ref="P142:Q143"/>
    <mergeCell ref="K142:N145"/>
    <mergeCell ref="H161:K162"/>
    <mergeCell ref="P149:S150"/>
    <mergeCell ref="L161:P162"/>
    <mergeCell ref="AD132:AH133"/>
    <mergeCell ref="P144:Q145"/>
    <mergeCell ref="K137:N140"/>
    <mergeCell ref="U144:Z145"/>
    <mergeCell ref="U142:Z143"/>
    <mergeCell ref="D18:AU19"/>
    <mergeCell ref="H178:K181"/>
    <mergeCell ref="X178:AB179"/>
    <mergeCell ref="AD178:AF179"/>
    <mergeCell ref="R178:V179"/>
    <mergeCell ref="M180:N181"/>
    <mergeCell ref="X180:AB181"/>
    <mergeCell ref="M178:N179"/>
    <mergeCell ref="AP190:AQ191"/>
    <mergeCell ref="AF191:AJ192"/>
    <mergeCell ref="V175:AT177"/>
    <mergeCell ref="AD180:AF181"/>
    <mergeCell ref="AH179:AI180"/>
    <mergeCell ref="AL189:AN190"/>
    <mergeCell ref="AL191:AN192"/>
    <mergeCell ref="Z189:AD190"/>
    <mergeCell ref="R180:V181"/>
    <mergeCell ref="Z191:AD192"/>
    <mergeCell ref="M189:P190"/>
    <mergeCell ref="M191:P192"/>
    <mergeCell ref="O197:P198"/>
    <mergeCell ref="Q196:S197"/>
    <mergeCell ref="H189:K192"/>
    <mergeCell ref="T189:X190"/>
    <mergeCell ref="T191:X192"/>
    <mergeCell ref="AF189:AJ190"/>
    <mergeCell ref="Q198:S199"/>
    <mergeCell ref="X232:Z233"/>
    <mergeCell ref="I252:J253"/>
    <mergeCell ref="Y252:Z253"/>
    <mergeCell ref="E249:P250"/>
    <mergeCell ref="L252:W253"/>
    <mergeCell ref="X281:Y282"/>
    <mergeCell ref="G281:H282"/>
    <mergeCell ref="Q281:R282"/>
    <mergeCell ref="AD256:AR258"/>
    <mergeCell ref="M256:P259"/>
    <mergeCell ref="Q256:T259"/>
    <mergeCell ref="E252:H253"/>
    <mergeCell ref="AB261:AC262"/>
    <mergeCell ref="AB263:AC264"/>
    <mergeCell ref="AB271:AC272"/>
    <mergeCell ref="AB269:AC270"/>
    <mergeCell ref="AB267:AC268"/>
    <mergeCell ref="AB259:AC260"/>
    <mergeCell ref="AB273:AC274"/>
    <mergeCell ref="AB265:AC266"/>
    <mergeCell ref="AE276:AF277"/>
    <mergeCell ref="AG276:AH277"/>
    <mergeCell ref="AI276:AJ277"/>
    <mergeCell ref="AK276:AL277"/>
    <mergeCell ref="AM276:AN277"/>
    <mergeCell ref="AO276:AP277"/>
    <mergeCell ref="AQ276:AR277"/>
    <mergeCell ref="Z259:AA275"/>
    <mergeCell ref="AB275:AC276"/>
    <mergeCell ref="H256:L259"/>
    <mergeCell ref="E339:J340"/>
    <mergeCell ref="K339:O340"/>
    <mergeCell ref="T281:V282"/>
    <mergeCell ref="M281:O282"/>
    <mergeCell ref="BB287:BE288"/>
    <mergeCell ref="BF287:BH288"/>
    <mergeCell ref="BJ287:BS288"/>
    <mergeCell ref="AD339:AP340"/>
    <mergeCell ref="Q339:AB340"/>
  </mergeCells>
  <printOptions/>
  <pageMargins left="0.1968503937007874" right="0.23999999999999996" top="0.2755905511811024" bottom="0.2755905511811024" header="0.2755905511811024" footer="0.2755905511811024"/>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C2:BV181"/>
  <sheetViews>
    <sheetView workbookViewId="0" topLeftCell="A168">
      <selection activeCell="A1" sqref="A1"/>
    </sheetView>
  </sheetViews>
  <sheetFormatPr defaultColWidth="9.140625" defaultRowHeight="15"/>
  <cols>
    <col min="1" max="2" width="2.8515625" style="0" customWidth="1"/>
    <col min="3" max="3" width="1.8515625" style="0" customWidth="1"/>
    <col min="4" max="38" width="2.8515625" style="0" customWidth="1"/>
    <col min="39" max="39" width="1.8515625" style="0" customWidth="1"/>
    <col min="40" max="107" width="2.8515625" style="0" customWidth="1"/>
  </cols>
  <sheetData>
    <row r="2" spans="5:38" ht="15.75" customHeight="1">
      <c r="E2" s="128" t="s">
        <v>198</v>
      </c>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5:38" ht="15" customHeight="1">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row>
    <row r="4" spans="5:38" ht="15" customHeight="1">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row>
    <row r="5" spans="5:38" ht="6" customHeight="1">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5:38" ht="15" customHeight="1">
      <c r="E6" s="128" t="s">
        <v>199</v>
      </c>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row>
    <row r="7" spans="5:38" ht="20.25" customHeight="1">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row>
    <row r="8" spans="5:38" ht="15" customHeight="1">
      <c r="E8" s="128" t="s">
        <v>200</v>
      </c>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row>
    <row r="9" spans="5:38" ht="15" customHeight="1">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row>
    <row r="10" spans="5:38" ht="15" customHeight="1">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row>
    <row r="11" spans="5:38" ht="15" customHeight="1">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row>
    <row r="12" spans="5:38" ht="15" customHeight="1">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row>
    <row r="13" spans="5:38" ht="15" customHeight="1">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row>
    <row r="14" spans="5:38" ht="15" customHeight="1">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row>
    <row r="15" spans="5:38" ht="15" customHeight="1">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row>
    <row r="16" spans="5:38" ht="15" customHeight="1">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row>
    <row r="17" spans="5:38" ht="15" customHeight="1">
      <c r="E17" s="129" t="s">
        <v>201</v>
      </c>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row>
    <row r="18" spans="5:38" ht="15" customHeight="1">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row>
    <row r="19" spans="5:38" ht="21.75" customHeight="1">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row>
    <row r="20" spans="5:38" ht="15" customHeight="1">
      <c r="E20" s="129" t="s">
        <v>202</v>
      </c>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row>
    <row r="21" spans="5:38" ht="15" customHeight="1">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row>
    <row r="22" spans="5:38" ht="8.25" customHeight="1">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row>
    <row r="28" spans="3:40" s="36" customFormat="1" ht="50.25" customHeight="1">
      <c r="C28" s="130"/>
      <c r="D28" s="131" t="s">
        <v>70</v>
      </c>
      <c r="E28" s="132" t="s">
        <v>203</v>
      </c>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41"/>
      <c r="AN28" s="100"/>
    </row>
    <row r="29" spans="3:67" s="36" customFormat="1" ht="7.5" customHeight="1">
      <c r="C29" s="130"/>
      <c r="D29" s="100"/>
      <c r="E29" s="121" t="s">
        <v>204</v>
      </c>
      <c r="F29" s="121"/>
      <c r="G29" s="121"/>
      <c r="H29" s="99"/>
      <c r="I29" s="99"/>
      <c r="J29" s="99"/>
      <c r="K29" s="100"/>
      <c r="L29" s="100"/>
      <c r="M29" s="100"/>
      <c r="N29" s="100"/>
      <c r="O29" s="100"/>
      <c r="P29" s="100"/>
      <c r="Q29" s="100"/>
      <c r="R29" s="100"/>
      <c r="S29" s="100"/>
      <c r="T29" s="100"/>
      <c r="U29" s="100"/>
      <c r="V29" s="100"/>
      <c r="W29" s="100"/>
      <c r="X29" s="100"/>
      <c r="Y29" s="100"/>
      <c r="Z29" s="99"/>
      <c r="AA29" s="99"/>
      <c r="AB29" s="99"/>
      <c r="AC29" s="99"/>
      <c r="AD29" s="99"/>
      <c r="AE29" s="100"/>
      <c r="AF29" s="100"/>
      <c r="AG29" s="100"/>
      <c r="AH29" s="100"/>
      <c r="AI29" s="100"/>
      <c r="AJ29" s="100"/>
      <c r="AK29" s="100"/>
      <c r="AL29" s="100"/>
      <c r="AM29" s="41"/>
      <c r="AN29" s="100"/>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row>
    <row r="30" spans="3:40" s="36" customFormat="1" ht="9.75" customHeight="1">
      <c r="C30" s="130"/>
      <c r="D30" s="100"/>
      <c r="E30" s="121"/>
      <c r="F30" s="121"/>
      <c r="G30" s="121"/>
      <c r="H30" s="134" t="s">
        <v>205</v>
      </c>
      <c r="I30" s="134"/>
      <c r="J30" s="134"/>
      <c r="K30" s="134"/>
      <c r="L30" s="134"/>
      <c r="M30" s="134"/>
      <c r="N30" s="134"/>
      <c r="O30" s="134"/>
      <c r="P30" s="134"/>
      <c r="Q30" s="134"/>
      <c r="R30" s="134"/>
      <c r="S30" s="99"/>
      <c r="T30" s="99"/>
      <c r="U30" s="99"/>
      <c r="V30" s="99"/>
      <c r="Z30" s="99"/>
      <c r="AA30" s="99"/>
      <c r="AB30" s="99"/>
      <c r="AC30" s="99"/>
      <c r="AD30" s="99"/>
      <c r="AE30" s="100"/>
      <c r="AF30" s="100"/>
      <c r="AG30" s="100"/>
      <c r="AH30" s="100"/>
      <c r="AI30" s="100"/>
      <c r="AJ30" s="100"/>
      <c r="AK30" s="100"/>
      <c r="AL30" s="100"/>
      <c r="AM30" s="41"/>
      <c r="AN30" s="100"/>
    </row>
    <row r="31" spans="3:40" s="36" customFormat="1" ht="9.75" customHeight="1">
      <c r="C31" s="130"/>
      <c r="D31" s="100"/>
      <c r="E31" s="121"/>
      <c r="F31" s="121"/>
      <c r="G31" s="121"/>
      <c r="H31" s="134"/>
      <c r="I31" s="134"/>
      <c r="J31" s="134"/>
      <c r="K31" s="134"/>
      <c r="L31" s="134"/>
      <c r="M31" s="134"/>
      <c r="N31" s="134"/>
      <c r="O31" s="134"/>
      <c r="P31" s="134"/>
      <c r="Q31" s="134"/>
      <c r="R31" s="134"/>
      <c r="S31" s="99"/>
      <c r="T31" s="99"/>
      <c r="U31" s="99"/>
      <c r="V31" s="99"/>
      <c r="Z31" s="99"/>
      <c r="AA31" s="99"/>
      <c r="AB31" s="99"/>
      <c r="AC31" s="99"/>
      <c r="AD31" s="99"/>
      <c r="AE31" s="100"/>
      <c r="AF31" s="100"/>
      <c r="AG31" s="100"/>
      <c r="AH31" s="100"/>
      <c r="AI31" s="100"/>
      <c r="AJ31" s="100"/>
      <c r="AK31" s="100"/>
      <c r="AL31" s="100"/>
      <c r="AM31" s="41"/>
      <c r="AN31" s="100"/>
    </row>
    <row r="32" spans="3:41" s="36" customFormat="1" ht="7.5" customHeight="1">
      <c r="C32" s="130"/>
      <c r="D32" s="100"/>
      <c r="E32" s="121"/>
      <c r="F32" s="121"/>
      <c r="G32" s="121"/>
      <c r="H32" s="99"/>
      <c r="I32" s="99"/>
      <c r="J32" s="99"/>
      <c r="K32" s="100"/>
      <c r="L32" s="100"/>
      <c r="M32" s="100"/>
      <c r="N32" s="100"/>
      <c r="O32" s="100"/>
      <c r="P32" s="100"/>
      <c r="Q32" s="100"/>
      <c r="R32" s="100"/>
      <c r="S32" s="100"/>
      <c r="T32" s="100"/>
      <c r="U32" s="100"/>
      <c r="V32" s="100"/>
      <c r="W32" s="100"/>
      <c r="X32" s="100"/>
      <c r="Y32" s="100"/>
      <c r="Z32" s="99"/>
      <c r="AA32" s="99"/>
      <c r="AB32" s="99"/>
      <c r="AC32" s="99"/>
      <c r="AD32" s="99"/>
      <c r="AE32" s="100"/>
      <c r="AF32" s="100"/>
      <c r="AG32" s="100"/>
      <c r="AH32" s="100"/>
      <c r="AI32" s="100"/>
      <c r="AJ32" s="100"/>
      <c r="AK32" s="100"/>
      <c r="AL32" s="100"/>
      <c r="AM32" s="41"/>
      <c r="AN32" s="154"/>
      <c r="AO32" s="156"/>
    </row>
    <row r="33" spans="5:38" ht="15" customHeight="1">
      <c r="E33" s="135" t="s">
        <v>206</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row>
    <row r="34" spans="3:40" s="36" customFormat="1" ht="7.5" customHeight="1">
      <c r="C34" s="130"/>
      <c r="D34" s="100"/>
      <c r="F34" s="99"/>
      <c r="G34" s="99"/>
      <c r="H34" s="99"/>
      <c r="I34" s="99"/>
      <c r="J34" s="99"/>
      <c r="K34" s="100"/>
      <c r="L34" s="100"/>
      <c r="M34" s="100"/>
      <c r="N34" s="100"/>
      <c r="O34" s="100"/>
      <c r="P34" s="100"/>
      <c r="Q34" s="100"/>
      <c r="R34" s="100"/>
      <c r="S34" s="100"/>
      <c r="T34" s="100"/>
      <c r="U34" s="100"/>
      <c r="V34" s="100"/>
      <c r="W34" s="100"/>
      <c r="X34" s="100"/>
      <c r="Y34" s="100"/>
      <c r="Z34" s="99"/>
      <c r="AA34" s="99"/>
      <c r="AB34" s="99"/>
      <c r="AC34" s="99"/>
      <c r="AD34" s="99"/>
      <c r="AE34" s="100"/>
      <c r="AF34" s="100"/>
      <c r="AG34" s="100"/>
      <c r="AH34" s="100"/>
      <c r="AI34" s="100"/>
      <c r="AJ34" s="100"/>
      <c r="AK34" s="100"/>
      <c r="AL34" s="100"/>
      <c r="AM34" s="41"/>
      <c r="AN34" s="100"/>
    </row>
    <row r="35" spans="3:67" s="36" customFormat="1" ht="10.5" customHeight="1">
      <c r="C35" s="130"/>
      <c r="D35" s="100"/>
      <c r="E35" s="121" t="s">
        <v>207</v>
      </c>
      <c r="F35" s="121"/>
      <c r="G35" s="134" t="s">
        <v>208</v>
      </c>
      <c r="H35" s="134"/>
      <c r="I35" s="134"/>
      <c r="J35" s="134"/>
      <c r="K35" s="134"/>
      <c r="L35" s="121" t="s">
        <v>95</v>
      </c>
      <c r="M35" s="121">
        <v>6</v>
      </c>
      <c r="N35" s="121"/>
      <c r="O35" s="99"/>
      <c r="P35" s="99"/>
      <c r="Q35" s="99"/>
      <c r="S35" s="99"/>
      <c r="T35" s="99"/>
      <c r="U35" s="99"/>
      <c r="V35" s="99"/>
      <c r="Z35" s="99"/>
      <c r="AA35" s="99"/>
      <c r="AB35" s="99"/>
      <c r="AC35" s="99"/>
      <c r="AD35" s="99"/>
      <c r="AE35" s="100"/>
      <c r="AF35" s="100"/>
      <c r="AG35" s="100"/>
      <c r="AH35" s="100"/>
      <c r="AI35" s="100"/>
      <c r="AJ35" s="100"/>
      <c r="AK35" s="100"/>
      <c r="AL35" s="100"/>
      <c r="AM35" s="41"/>
      <c r="AN35" s="100"/>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row>
    <row r="36" spans="3:40" s="36" customFormat="1" ht="10.5" customHeight="1">
      <c r="C36" s="130"/>
      <c r="D36" s="100"/>
      <c r="E36" s="121"/>
      <c r="F36" s="121"/>
      <c r="G36" s="134"/>
      <c r="H36" s="134"/>
      <c r="I36" s="134"/>
      <c r="J36" s="134"/>
      <c r="K36" s="134"/>
      <c r="L36" s="121"/>
      <c r="M36" s="121"/>
      <c r="N36" s="121"/>
      <c r="O36" s="99"/>
      <c r="P36" s="99"/>
      <c r="Q36" s="99"/>
      <c r="S36" s="99"/>
      <c r="T36" s="99"/>
      <c r="U36" s="99"/>
      <c r="V36" s="99"/>
      <c r="Z36" s="99"/>
      <c r="AA36" s="99"/>
      <c r="AB36" s="99"/>
      <c r="AC36" s="99"/>
      <c r="AD36" s="99"/>
      <c r="AE36" s="100"/>
      <c r="AF36" s="100"/>
      <c r="AG36" s="100"/>
      <c r="AH36" s="100"/>
      <c r="AI36" s="100"/>
      <c r="AJ36" s="100"/>
      <c r="AK36" s="100"/>
      <c r="AL36" s="100"/>
      <c r="AM36" s="41"/>
      <c r="AN36" s="100"/>
    </row>
    <row r="37" spans="3:41" s="36" customFormat="1" ht="7.5" customHeight="1">
      <c r="C37" s="130"/>
      <c r="D37" s="100"/>
      <c r="E37" s="99"/>
      <c r="F37" s="99"/>
      <c r="G37" s="99"/>
      <c r="H37" s="99"/>
      <c r="I37" s="99"/>
      <c r="J37" s="99"/>
      <c r="K37" s="100"/>
      <c r="L37" s="100"/>
      <c r="M37" s="100"/>
      <c r="N37" s="100"/>
      <c r="O37" s="100"/>
      <c r="P37" s="100"/>
      <c r="Q37" s="100"/>
      <c r="R37" s="100"/>
      <c r="S37" s="100"/>
      <c r="T37" s="100"/>
      <c r="U37" s="100"/>
      <c r="V37" s="100"/>
      <c r="W37" s="100"/>
      <c r="X37" s="100"/>
      <c r="Y37" s="100"/>
      <c r="Z37" s="99"/>
      <c r="AA37" s="99"/>
      <c r="AB37" s="99"/>
      <c r="AC37" s="99"/>
      <c r="AD37" s="99"/>
      <c r="AE37" s="100"/>
      <c r="AF37" s="100"/>
      <c r="AG37" s="100"/>
      <c r="AH37" s="100"/>
      <c r="AI37" s="100"/>
      <c r="AJ37" s="100"/>
      <c r="AK37" s="100"/>
      <c r="AL37" s="100"/>
      <c r="AM37" s="41"/>
      <c r="AN37" s="154"/>
      <c r="AO37" s="156"/>
    </row>
    <row r="38" spans="5:17" ht="10.5" customHeight="1">
      <c r="E38" s="121" t="s">
        <v>209</v>
      </c>
      <c r="F38" s="121"/>
      <c r="G38" s="134" t="s">
        <v>210</v>
      </c>
      <c r="H38" s="134"/>
      <c r="I38" s="134"/>
      <c r="J38" s="134"/>
      <c r="K38" s="134"/>
      <c r="L38" s="121" t="s">
        <v>95</v>
      </c>
      <c r="M38" s="121">
        <v>24</v>
      </c>
      <c r="N38" s="121"/>
      <c r="O38" s="99"/>
      <c r="P38" s="99"/>
      <c r="Q38" s="99"/>
    </row>
    <row r="39" spans="5:17" ht="10.5" customHeight="1">
      <c r="E39" s="121"/>
      <c r="F39" s="121"/>
      <c r="G39" s="134"/>
      <c r="H39" s="134"/>
      <c r="I39" s="134"/>
      <c r="J39" s="134"/>
      <c r="K39" s="134"/>
      <c r="L39" s="121"/>
      <c r="M39" s="121"/>
      <c r="N39" s="121"/>
      <c r="O39" s="99"/>
      <c r="P39" s="99"/>
      <c r="Q39" s="99"/>
    </row>
    <row r="40" spans="3:41" s="36" customFormat="1" ht="7.5" customHeight="1">
      <c r="C40" s="130"/>
      <c r="D40" s="100"/>
      <c r="E40" s="99"/>
      <c r="F40" s="99"/>
      <c r="G40" s="99"/>
      <c r="H40" s="99"/>
      <c r="I40" s="99"/>
      <c r="J40" s="99"/>
      <c r="K40" s="100"/>
      <c r="L40" s="100"/>
      <c r="M40" s="100"/>
      <c r="N40" s="100"/>
      <c r="O40" s="100"/>
      <c r="P40" s="100"/>
      <c r="Q40" s="100"/>
      <c r="R40" s="100"/>
      <c r="S40" s="100"/>
      <c r="T40" s="100"/>
      <c r="U40" s="100"/>
      <c r="V40" s="100"/>
      <c r="W40" s="100"/>
      <c r="X40" s="100"/>
      <c r="Y40" s="100"/>
      <c r="Z40" s="99"/>
      <c r="AA40" s="99"/>
      <c r="AB40" s="99"/>
      <c r="AC40" s="99"/>
      <c r="AD40" s="99"/>
      <c r="AE40" s="100"/>
      <c r="AF40" s="100"/>
      <c r="AG40" s="100"/>
      <c r="AH40" s="100"/>
      <c r="AI40" s="100"/>
      <c r="AJ40" s="100"/>
      <c r="AK40" s="100"/>
      <c r="AL40" s="100"/>
      <c r="AM40" s="41"/>
      <c r="AN40" s="154"/>
      <c r="AO40" s="156"/>
    </row>
    <row r="41" spans="5:17" ht="10.5" customHeight="1">
      <c r="E41" s="121" t="s">
        <v>211</v>
      </c>
      <c r="F41" s="121"/>
      <c r="G41" s="134" t="s">
        <v>92</v>
      </c>
      <c r="H41" s="134"/>
      <c r="I41" s="134"/>
      <c r="J41" s="134"/>
      <c r="K41" s="134"/>
      <c r="L41" s="121" t="s">
        <v>95</v>
      </c>
      <c r="M41" s="121">
        <v>120</v>
      </c>
      <c r="N41" s="121"/>
      <c r="O41" s="99"/>
      <c r="P41" s="99"/>
      <c r="Q41" s="99"/>
    </row>
    <row r="42" spans="5:17" ht="10.5" customHeight="1">
      <c r="E42" s="121"/>
      <c r="F42" s="121"/>
      <c r="G42" s="134"/>
      <c r="H42" s="134"/>
      <c r="I42" s="134"/>
      <c r="J42" s="134"/>
      <c r="K42" s="134"/>
      <c r="L42" s="121"/>
      <c r="M42" s="121"/>
      <c r="N42" s="121"/>
      <c r="O42" s="99"/>
      <c r="P42" s="99"/>
      <c r="Q42" s="99"/>
    </row>
    <row r="43" spans="3:41" s="36" customFormat="1" ht="7.5" customHeight="1">
      <c r="C43" s="130"/>
      <c r="D43" s="100"/>
      <c r="E43" s="99"/>
      <c r="F43" s="99"/>
      <c r="G43" s="99"/>
      <c r="H43" s="99"/>
      <c r="I43" s="99"/>
      <c r="J43" s="99"/>
      <c r="K43" s="100"/>
      <c r="L43" s="100"/>
      <c r="M43" s="100"/>
      <c r="N43" s="100"/>
      <c r="O43" s="100"/>
      <c r="P43" s="100"/>
      <c r="Q43" s="100"/>
      <c r="R43" s="100"/>
      <c r="S43" s="100"/>
      <c r="T43" s="100"/>
      <c r="U43" s="100"/>
      <c r="V43" s="100"/>
      <c r="W43" s="100"/>
      <c r="X43" s="100"/>
      <c r="Y43" s="100"/>
      <c r="Z43" s="99"/>
      <c r="AA43" s="99"/>
      <c r="AB43" s="99"/>
      <c r="AC43" s="99"/>
      <c r="AD43" s="99"/>
      <c r="AE43" s="100"/>
      <c r="AF43" s="100"/>
      <c r="AG43" s="100"/>
      <c r="AH43" s="100"/>
      <c r="AI43" s="100"/>
      <c r="AJ43" s="100"/>
      <c r="AK43" s="100"/>
      <c r="AL43" s="100"/>
      <c r="AM43" s="41"/>
      <c r="AN43" s="154"/>
      <c r="AO43" s="156"/>
    </row>
    <row r="44" spans="5:38" ht="15">
      <c r="E44" s="135" t="s">
        <v>212</v>
      </c>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row>
    <row r="45" ht="8.25" customHeight="1"/>
    <row r="46" spans="3:40" s="36" customFormat="1" ht="10.5" customHeight="1">
      <c r="C46" s="130"/>
      <c r="D46" s="100"/>
      <c r="E46" s="136" t="s">
        <v>213</v>
      </c>
      <c r="F46" s="136"/>
      <c r="G46" s="136"/>
      <c r="H46" s="136"/>
      <c r="I46" s="136"/>
      <c r="J46" s="136"/>
      <c r="K46" s="121" t="s">
        <v>214</v>
      </c>
      <c r="L46" s="121"/>
      <c r="M46" s="134" t="s">
        <v>215</v>
      </c>
      <c r="N46" s="134"/>
      <c r="O46" s="134"/>
      <c r="P46" s="134"/>
      <c r="Q46" s="134"/>
      <c r="R46" s="134"/>
      <c r="S46" s="134"/>
      <c r="T46" s="134"/>
      <c r="U46" s="134"/>
      <c r="V46" s="134"/>
      <c r="W46" s="99"/>
      <c r="Z46" s="99"/>
      <c r="AA46" s="99"/>
      <c r="AB46" s="99"/>
      <c r="AC46" s="99"/>
      <c r="AD46" s="99"/>
      <c r="AE46" s="100"/>
      <c r="AF46" s="100"/>
      <c r="AG46" s="100"/>
      <c r="AH46" s="100"/>
      <c r="AI46" s="100"/>
      <c r="AJ46" s="100"/>
      <c r="AK46" s="100"/>
      <c r="AL46" s="100"/>
      <c r="AM46" s="41"/>
      <c r="AN46" s="100"/>
    </row>
    <row r="47" spans="3:40" s="36" customFormat="1" ht="10.5" customHeight="1">
      <c r="C47" s="130"/>
      <c r="D47" s="100"/>
      <c r="E47" s="136"/>
      <c r="F47" s="136"/>
      <c r="G47" s="136"/>
      <c r="H47" s="136"/>
      <c r="I47" s="136"/>
      <c r="J47" s="136"/>
      <c r="K47" s="121"/>
      <c r="L47" s="121"/>
      <c r="M47" s="134"/>
      <c r="N47" s="134"/>
      <c r="O47" s="134"/>
      <c r="P47" s="134"/>
      <c r="Q47" s="134"/>
      <c r="R47" s="134"/>
      <c r="S47" s="134"/>
      <c r="T47" s="134"/>
      <c r="U47" s="134"/>
      <c r="V47" s="134"/>
      <c r="W47" s="99"/>
      <c r="Z47" s="99"/>
      <c r="AA47" s="99"/>
      <c r="AB47" s="99"/>
      <c r="AC47" s="99"/>
      <c r="AD47" s="99"/>
      <c r="AE47" s="100"/>
      <c r="AF47" s="100"/>
      <c r="AG47" s="100"/>
      <c r="AH47" s="100"/>
      <c r="AI47" s="100"/>
      <c r="AJ47" s="100"/>
      <c r="AK47" s="100"/>
      <c r="AL47" s="100"/>
      <c r="AM47" s="41"/>
      <c r="AN47" s="100"/>
    </row>
    <row r="48" spans="3:41" s="36" customFormat="1" ht="10.5" customHeight="1">
      <c r="C48" s="130"/>
      <c r="D48" s="100"/>
      <c r="E48" s="99"/>
      <c r="F48" s="99"/>
      <c r="G48" s="99"/>
      <c r="H48" s="99"/>
      <c r="I48" s="99"/>
      <c r="J48" s="99"/>
      <c r="K48" s="100"/>
      <c r="L48" s="100"/>
      <c r="M48" s="100"/>
      <c r="N48" s="100"/>
      <c r="O48" s="100"/>
      <c r="P48" s="100"/>
      <c r="Q48" s="100"/>
      <c r="R48" s="100"/>
      <c r="S48" s="100"/>
      <c r="T48" s="100"/>
      <c r="U48" s="100"/>
      <c r="V48" s="100"/>
      <c r="W48" s="100"/>
      <c r="X48" s="100"/>
      <c r="Y48" s="100"/>
      <c r="Z48" s="99"/>
      <c r="AA48" s="99"/>
      <c r="AB48" s="99"/>
      <c r="AC48" s="99"/>
      <c r="AD48" s="99"/>
      <c r="AE48" s="100"/>
      <c r="AF48" s="100"/>
      <c r="AG48" s="100"/>
      <c r="AH48" s="100"/>
      <c r="AI48" s="100"/>
      <c r="AJ48" s="100"/>
      <c r="AK48" s="100"/>
      <c r="AL48" s="100"/>
      <c r="AM48" s="41"/>
      <c r="AN48" s="154"/>
      <c r="AO48" s="156"/>
    </row>
    <row r="49" spans="5:38" ht="44.25" customHeight="1">
      <c r="E49" s="101" t="s">
        <v>216</v>
      </c>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row>
    <row r="50" spans="5:14" ht="15">
      <c r="E50" s="137" t="s">
        <v>217</v>
      </c>
      <c r="F50" s="137"/>
      <c r="G50" s="138"/>
      <c r="H50" s="138"/>
      <c r="I50" s="137" t="s">
        <v>218</v>
      </c>
      <c r="J50" s="137"/>
      <c r="K50" s="138"/>
      <c r="L50" s="138"/>
      <c r="M50" s="137" t="s">
        <v>219</v>
      </c>
      <c r="N50" s="137"/>
    </row>
    <row r="51" spans="5:14" ht="15">
      <c r="E51" s="137"/>
      <c r="F51" s="137"/>
      <c r="G51" s="138"/>
      <c r="H51" s="138"/>
      <c r="I51" s="137"/>
      <c r="J51" s="137"/>
      <c r="K51" s="138"/>
      <c r="L51" s="138"/>
      <c r="M51" s="137"/>
      <c r="N51" s="137"/>
    </row>
    <row r="52" spans="5:13" ht="15">
      <c r="E52" t="s">
        <v>220</v>
      </c>
      <c r="I52" t="s">
        <v>221</v>
      </c>
      <c r="M52" t="s">
        <v>222</v>
      </c>
    </row>
    <row r="53" spans="9:26" ht="15">
      <c r="I53" t="s">
        <v>222</v>
      </c>
      <c r="M53" t="s">
        <v>221</v>
      </c>
      <c r="U53" s="139" t="s">
        <v>217</v>
      </c>
      <c r="V53" s="140"/>
      <c r="W53" s="139" t="s">
        <v>218</v>
      </c>
      <c r="X53" s="140"/>
      <c r="Y53" s="139" t="s">
        <v>219</v>
      </c>
      <c r="Z53" s="140"/>
    </row>
    <row r="54" spans="21:26" ht="6" customHeight="1">
      <c r="U54" s="141"/>
      <c r="V54" s="142"/>
      <c r="W54" s="141"/>
      <c r="X54" s="142"/>
      <c r="Y54" s="141"/>
      <c r="Z54" s="142"/>
    </row>
    <row r="55" spans="5:26" ht="15">
      <c r="E55" t="s">
        <v>223</v>
      </c>
      <c r="I55" t="s">
        <v>222</v>
      </c>
      <c r="M55" t="s">
        <v>220</v>
      </c>
      <c r="U55" s="143"/>
      <c r="V55" s="144"/>
      <c r="W55" s="143"/>
      <c r="X55" s="144"/>
      <c r="Y55" s="143"/>
      <c r="Z55" s="144"/>
    </row>
    <row r="56" spans="9:26" ht="15" customHeight="1">
      <c r="I56" t="s">
        <v>220</v>
      </c>
      <c r="M56" t="s">
        <v>222</v>
      </c>
      <c r="U56" s="145">
        <v>3</v>
      </c>
      <c r="V56" s="146"/>
      <c r="W56" s="145">
        <v>2</v>
      </c>
      <c r="X56" s="146"/>
      <c r="Y56" s="145">
        <v>1</v>
      </c>
      <c r="Z56" s="146"/>
    </row>
    <row r="57" spans="21:26" ht="6" customHeight="1">
      <c r="U57" s="147"/>
      <c r="V57" s="148"/>
      <c r="W57" s="147"/>
      <c r="X57" s="148"/>
      <c r="Y57" s="147"/>
      <c r="Z57" s="148"/>
    </row>
    <row r="58" spans="5:26" ht="15" customHeight="1">
      <c r="E58" t="s">
        <v>222</v>
      </c>
      <c r="I58" t="s">
        <v>220</v>
      </c>
      <c r="M58" t="s">
        <v>221</v>
      </c>
      <c r="U58" s="149"/>
      <c r="V58" s="150"/>
      <c r="W58" s="149"/>
      <c r="X58" s="150"/>
      <c r="Y58" s="149"/>
      <c r="Z58" s="150"/>
    </row>
    <row r="59" spans="9:26" ht="18.75">
      <c r="I59" t="s">
        <v>221</v>
      </c>
      <c r="M59" t="s">
        <v>220</v>
      </c>
      <c r="U59" s="151"/>
      <c r="V59" s="151"/>
      <c r="W59" s="151"/>
      <c r="X59" s="151"/>
      <c r="Y59" s="151"/>
      <c r="Z59" s="151"/>
    </row>
    <row r="60" spans="21:67" ht="6" customHeight="1">
      <c r="U60" s="151"/>
      <c r="V60" s="151"/>
      <c r="W60" s="151"/>
      <c r="X60" s="151"/>
      <c r="Y60" s="151"/>
      <c r="Z60" s="151"/>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row>
    <row r="61" spans="21:26" ht="18.75">
      <c r="U61" s="152">
        <v>3</v>
      </c>
      <c r="V61" s="153" t="s">
        <v>224</v>
      </c>
      <c r="W61" s="152">
        <v>2</v>
      </c>
      <c r="X61" s="153" t="s">
        <v>224</v>
      </c>
      <c r="Y61" s="152">
        <v>1</v>
      </c>
      <c r="Z61" s="151"/>
    </row>
    <row r="63" spans="5:38" ht="15">
      <c r="E63" s="135" t="s">
        <v>225</v>
      </c>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row>
    <row r="64" spans="3:40" s="36" customFormat="1" ht="7.5" customHeight="1">
      <c r="C64" s="130"/>
      <c r="D64" s="100"/>
      <c r="E64" s="121" t="s">
        <v>207</v>
      </c>
      <c r="F64" s="121"/>
      <c r="G64" s="121"/>
      <c r="H64" s="99"/>
      <c r="I64" s="99"/>
      <c r="J64" s="99"/>
      <c r="K64" s="100"/>
      <c r="L64" s="100"/>
      <c r="M64" s="100"/>
      <c r="N64" s="100"/>
      <c r="O64" s="100"/>
      <c r="P64" s="100"/>
      <c r="Q64" s="100"/>
      <c r="R64" s="100"/>
      <c r="S64" s="100"/>
      <c r="T64" s="100"/>
      <c r="U64" s="100"/>
      <c r="V64" s="100"/>
      <c r="W64" s="100"/>
      <c r="X64" s="100"/>
      <c r="Y64" s="100"/>
      <c r="Z64" s="99"/>
      <c r="AA64" s="99"/>
      <c r="AB64" s="99"/>
      <c r="AC64" s="99"/>
      <c r="AD64" s="99"/>
      <c r="AE64" s="100"/>
      <c r="AF64" s="100"/>
      <c r="AG64" s="100"/>
      <c r="AH64" s="100"/>
      <c r="AI64" s="100"/>
      <c r="AJ64" s="100"/>
      <c r="AK64" s="100"/>
      <c r="AL64" s="100"/>
      <c r="AM64" s="41"/>
      <c r="AN64" s="100"/>
    </row>
    <row r="65" spans="3:40" s="36" customFormat="1" ht="9.75" customHeight="1">
      <c r="C65" s="130"/>
      <c r="D65" s="100"/>
      <c r="E65" s="121"/>
      <c r="F65" s="121"/>
      <c r="G65" s="121"/>
      <c r="H65" s="121" t="s">
        <v>226</v>
      </c>
      <c r="I65" s="121"/>
      <c r="J65" s="121"/>
      <c r="K65" s="121"/>
      <c r="L65" s="134">
        <v>6</v>
      </c>
      <c r="M65" s="134"/>
      <c r="N65" s="134" t="s">
        <v>227</v>
      </c>
      <c r="O65" s="134"/>
      <c r="P65" s="134"/>
      <c r="Q65" s="134"/>
      <c r="R65" s="134"/>
      <c r="S65" s="134"/>
      <c r="T65" s="134"/>
      <c r="U65" s="134"/>
      <c r="V65" s="134"/>
      <c r="W65" s="134"/>
      <c r="X65" s="134"/>
      <c r="Z65" s="99"/>
      <c r="AA65" s="99"/>
      <c r="AB65" s="99"/>
      <c r="AC65" s="99"/>
      <c r="AD65" s="99"/>
      <c r="AE65" s="100"/>
      <c r="AF65" s="100"/>
      <c r="AG65" s="100"/>
      <c r="AH65" s="100"/>
      <c r="AI65" s="100"/>
      <c r="AJ65" s="100"/>
      <c r="AK65" s="100"/>
      <c r="AL65" s="100"/>
      <c r="AM65" s="41"/>
      <c r="AN65" s="100"/>
    </row>
    <row r="66" spans="3:40" s="36" customFormat="1" ht="9.75" customHeight="1">
      <c r="C66" s="130"/>
      <c r="D66" s="100"/>
      <c r="E66" s="121"/>
      <c r="F66" s="121"/>
      <c r="G66" s="121"/>
      <c r="H66" s="121"/>
      <c r="I66" s="121"/>
      <c r="J66" s="121"/>
      <c r="K66" s="121"/>
      <c r="L66" s="134"/>
      <c r="M66" s="134"/>
      <c r="N66" s="134"/>
      <c r="O66" s="134"/>
      <c r="P66" s="134"/>
      <c r="Q66" s="134"/>
      <c r="R66" s="134"/>
      <c r="S66" s="134"/>
      <c r="T66" s="134"/>
      <c r="U66" s="134"/>
      <c r="V66" s="134"/>
      <c r="W66" s="134"/>
      <c r="X66" s="134"/>
      <c r="Z66" s="99"/>
      <c r="AA66" s="99"/>
      <c r="AB66" s="99"/>
      <c r="AC66" s="99"/>
      <c r="AD66" s="99"/>
      <c r="AE66" s="100"/>
      <c r="AF66" s="100"/>
      <c r="AG66" s="100"/>
      <c r="AH66" s="100"/>
      <c r="AI66" s="100"/>
      <c r="AJ66" s="100"/>
      <c r="AK66" s="100"/>
      <c r="AL66" s="100"/>
      <c r="AM66" s="41"/>
      <c r="AN66" s="100"/>
    </row>
    <row r="67" spans="3:41" s="36" customFormat="1" ht="7.5" customHeight="1">
      <c r="C67" s="130"/>
      <c r="D67" s="100"/>
      <c r="E67" s="121"/>
      <c r="F67" s="121"/>
      <c r="G67" s="121"/>
      <c r="H67" s="99"/>
      <c r="I67" s="99"/>
      <c r="J67" s="99"/>
      <c r="K67" s="100"/>
      <c r="L67" s="100"/>
      <c r="M67" s="100"/>
      <c r="N67" s="100"/>
      <c r="O67" s="100"/>
      <c r="P67" s="100"/>
      <c r="Q67" s="100"/>
      <c r="R67" s="100"/>
      <c r="S67" s="100"/>
      <c r="T67" s="100"/>
      <c r="U67" s="100"/>
      <c r="V67" s="100"/>
      <c r="W67" s="100"/>
      <c r="X67" s="100"/>
      <c r="Y67" s="100"/>
      <c r="Z67" s="99"/>
      <c r="AA67" s="99"/>
      <c r="AB67" s="99"/>
      <c r="AC67" s="99"/>
      <c r="AD67" s="99"/>
      <c r="AE67" s="100"/>
      <c r="AF67" s="100"/>
      <c r="AG67" s="100"/>
      <c r="AH67" s="100"/>
      <c r="AI67" s="100"/>
      <c r="AJ67" s="100"/>
      <c r="AK67" s="100"/>
      <c r="AL67" s="100"/>
      <c r="AM67" s="41"/>
      <c r="AN67" s="154"/>
      <c r="AO67" s="156"/>
    </row>
    <row r="68" spans="5:38" ht="1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row>
    <row r="70" spans="3:66" s="36" customFormat="1" ht="64.5" customHeight="1">
      <c r="C70" s="130"/>
      <c r="D70" s="131" t="s">
        <v>70</v>
      </c>
      <c r="E70" s="132" t="s">
        <v>228</v>
      </c>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41"/>
      <c r="AN70" s="100"/>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row>
    <row r="71" spans="3:40" s="36" customFormat="1" ht="7.5" customHeight="1">
      <c r="C71" s="130"/>
      <c r="D71" s="100"/>
      <c r="E71" s="121" t="s">
        <v>89</v>
      </c>
      <c r="F71" s="121"/>
      <c r="G71" s="121"/>
      <c r="J71" s="99"/>
      <c r="K71" s="100"/>
      <c r="L71" s="100"/>
      <c r="M71" s="100"/>
      <c r="N71" s="100"/>
      <c r="O71" s="100"/>
      <c r="P71" s="100"/>
      <c r="Q71" s="100"/>
      <c r="R71" s="100"/>
      <c r="S71" s="100"/>
      <c r="T71" s="121" t="s">
        <v>90</v>
      </c>
      <c r="U71" s="121"/>
      <c r="V71" s="121"/>
      <c r="W71" s="121"/>
      <c r="X71" s="121"/>
      <c r="Y71" s="100"/>
      <c r="AE71" s="100"/>
      <c r="AF71" s="100"/>
      <c r="AG71" s="100"/>
      <c r="AH71" s="100"/>
      <c r="AI71" s="100"/>
      <c r="AJ71" s="100"/>
      <c r="AK71" s="100"/>
      <c r="AL71" s="100"/>
      <c r="AM71" s="41"/>
      <c r="AN71" s="100"/>
    </row>
    <row r="72" spans="3:40" s="36" customFormat="1" ht="9.75" customHeight="1">
      <c r="C72" s="130"/>
      <c r="D72" s="100"/>
      <c r="E72" s="121"/>
      <c r="F72" s="121"/>
      <c r="G72" s="121"/>
      <c r="H72" s="134" t="s">
        <v>93</v>
      </c>
      <c r="I72" s="134"/>
      <c r="J72" s="134"/>
      <c r="K72" s="134"/>
      <c r="L72" s="134"/>
      <c r="M72" s="134"/>
      <c r="N72" s="134"/>
      <c r="O72" s="134"/>
      <c r="P72" s="134"/>
      <c r="Q72" s="134"/>
      <c r="R72" s="134"/>
      <c r="S72" s="134"/>
      <c r="T72" s="176"/>
      <c r="U72" s="176"/>
      <c r="V72" s="176"/>
      <c r="W72" s="176"/>
      <c r="X72" s="176"/>
      <c r="Y72" s="99"/>
      <c r="AE72" s="100"/>
      <c r="AF72" s="100"/>
      <c r="AG72" s="100"/>
      <c r="AH72" s="100"/>
      <c r="AI72" s="100"/>
      <c r="AJ72" s="100"/>
      <c r="AK72" s="100"/>
      <c r="AL72" s="100"/>
      <c r="AM72" s="41"/>
      <c r="AN72" s="100"/>
    </row>
    <row r="73" spans="3:40" s="36" customFormat="1" ht="9.75" customHeight="1">
      <c r="C73" s="130"/>
      <c r="D73" s="100"/>
      <c r="E73" s="121"/>
      <c r="F73" s="121"/>
      <c r="G73" s="121"/>
      <c r="H73" s="134"/>
      <c r="I73" s="134"/>
      <c r="J73" s="134"/>
      <c r="K73" s="134"/>
      <c r="L73" s="134"/>
      <c r="M73" s="134"/>
      <c r="N73" s="134"/>
      <c r="O73" s="134"/>
      <c r="P73" s="134"/>
      <c r="Q73" s="134"/>
      <c r="R73" s="134"/>
      <c r="S73" s="134"/>
      <c r="T73" s="177" t="s">
        <v>96</v>
      </c>
      <c r="U73" s="177"/>
      <c r="V73" s="177"/>
      <c r="W73" s="177"/>
      <c r="X73" s="177"/>
      <c r="Y73" s="99"/>
      <c r="AE73" s="100"/>
      <c r="AF73" s="100"/>
      <c r="AG73" s="100"/>
      <c r="AH73" s="100"/>
      <c r="AI73" s="100"/>
      <c r="AJ73" s="100"/>
      <c r="AK73" s="100"/>
      <c r="AL73" s="100"/>
      <c r="AM73" s="41"/>
      <c r="AN73" s="100"/>
    </row>
    <row r="74" spans="3:52" s="36" customFormat="1" ht="7.5" customHeight="1">
      <c r="C74" s="130"/>
      <c r="D74" s="100"/>
      <c r="E74" s="121"/>
      <c r="F74" s="121"/>
      <c r="G74" s="121"/>
      <c r="J74" s="99"/>
      <c r="K74" s="100"/>
      <c r="L74" s="100"/>
      <c r="M74" s="100"/>
      <c r="N74" s="100"/>
      <c r="O74" s="100"/>
      <c r="P74" s="100"/>
      <c r="Q74" s="100"/>
      <c r="R74" s="100"/>
      <c r="S74" s="100"/>
      <c r="T74" s="121"/>
      <c r="U74" s="121"/>
      <c r="V74" s="121"/>
      <c r="W74" s="121"/>
      <c r="X74" s="121"/>
      <c r="Y74" s="100"/>
      <c r="AE74" s="100"/>
      <c r="AF74" s="100"/>
      <c r="AG74" s="100"/>
      <c r="AH74" s="100"/>
      <c r="AI74" s="100"/>
      <c r="AJ74" s="100"/>
      <c r="AK74" s="100"/>
      <c r="AL74" s="100"/>
      <c r="AM74" s="41"/>
      <c r="AN74" s="154"/>
      <c r="AO74" s="156"/>
      <c r="AP74" s="156"/>
      <c r="AQ74" s="156"/>
      <c r="AR74" s="156"/>
      <c r="AS74" s="156"/>
      <c r="AT74" s="156"/>
      <c r="AU74" s="189"/>
      <c r="AV74" s="189"/>
      <c r="AW74" s="189"/>
      <c r="AX74" s="189"/>
      <c r="AY74" s="189"/>
      <c r="AZ74" s="189"/>
    </row>
    <row r="75" spans="3:52" s="36" customFormat="1" ht="6.75" customHeight="1">
      <c r="C75" s="130"/>
      <c r="D75" s="100"/>
      <c r="E75" s="100"/>
      <c r="F75" s="100"/>
      <c r="J75" s="121"/>
      <c r="W75" s="100"/>
      <c r="X75" s="100"/>
      <c r="Y75" s="100"/>
      <c r="Z75" s="121"/>
      <c r="AA75" s="121"/>
      <c r="AB75" s="121"/>
      <c r="AC75" s="121"/>
      <c r="AD75" s="121"/>
      <c r="AE75" s="100"/>
      <c r="AF75" s="100"/>
      <c r="AG75" s="100"/>
      <c r="AH75" s="100"/>
      <c r="AI75" s="100"/>
      <c r="AJ75" s="100"/>
      <c r="AK75" s="100"/>
      <c r="AL75" s="100"/>
      <c r="AM75" s="41"/>
      <c r="AN75" s="154"/>
      <c r="AO75" s="156"/>
      <c r="AP75" s="156"/>
      <c r="AQ75" s="156"/>
      <c r="AR75" s="156"/>
      <c r="AS75" s="156"/>
      <c r="AT75" s="156"/>
      <c r="AU75" s="189"/>
      <c r="AV75" s="189"/>
      <c r="AW75" s="189"/>
      <c r="AX75" s="189"/>
      <c r="AY75" s="189"/>
      <c r="AZ75" s="189"/>
    </row>
    <row r="76" spans="3:52" s="36" customFormat="1" ht="15" customHeight="1">
      <c r="C76" s="130"/>
      <c r="D76" s="100"/>
      <c r="E76" s="157" t="s">
        <v>229</v>
      </c>
      <c r="F76" s="157"/>
      <c r="G76" s="157"/>
      <c r="H76" s="157"/>
      <c r="I76" s="157"/>
      <c r="J76" s="157"/>
      <c r="K76" s="157"/>
      <c r="L76" s="157"/>
      <c r="M76" s="157"/>
      <c r="W76" s="100"/>
      <c r="X76" s="100"/>
      <c r="Y76" s="100"/>
      <c r="Z76" s="121"/>
      <c r="AA76" s="121"/>
      <c r="AB76" s="121"/>
      <c r="AC76" s="121"/>
      <c r="AD76" s="121"/>
      <c r="AE76" s="100"/>
      <c r="AF76" s="100"/>
      <c r="AG76" s="100"/>
      <c r="AH76" s="100"/>
      <c r="AI76" s="100"/>
      <c r="AJ76" s="100"/>
      <c r="AK76" s="100"/>
      <c r="AL76" s="100"/>
      <c r="AM76" s="41"/>
      <c r="AN76" s="154"/>
      <c r="AO76" s="156"/>
      <c r="AP76" s="156"/>
      <c r="AQ76" s="156"/>
      <c r="AR76" s="156"/>
      <c r="AS76" s="156"/>
      <c r="AT76" s="156"/>
      <c r="AU76" s="189"/>
      <c r="AV76" s="189"/>
      <c r="AW76" s="189"/>
      <c r="AX76" s="189"/>
      <c r="AY76" s="189"/>
      <c r="AZ76" s="189"/>
    </row>
    <row r="77" spans="3:52" s="36" customFormat="1" ht="9" customHeight="1">
      <c r="C77" s="130"/>
      <c r="D77" s="100"/>
      <c r="E77" s="100"/>
      <c r="F77" s="100"/>
      <c r="J77" s="121"/>
      <c r="K77" s="100"/>
      <c r="L77" s="100"/>
      <c r="M77" s="100"/>
      <c r="N77" s="100"/>
      <c r="O77" s="100"/>
      <c r="P77" s="100"/>
      <c r="Q77" s="100"/>
      <c r="R77" s="100"/>
      <c r="S77" s="100"/>
      <c r="T77" s="100"/>
      <c r="U77" s="100"/>
      <c r="V77" s="100"/>
      <c r="W77" s="100"/>
      <c r="X77" s="100"/>
      <c r="Y77" s="100"/>
      <c r="Z77" s="121"/>
      <c r="AA77" s="121"/>
      <c r="AB77" s="121"/>
      <c r="AC77" s="121"/>
      <c r="AD77" s="121"/>
      <c r="AE77" s="100"/>
      <c r="AF77" s="100"/>
      <c r="AG77" s="100"/>
      <c r="AH77" s="100"/>
      <c r="AI77" s="100"/>
      <c r="AJ77" s="100"/>
      <c r="AK77" s="100"/>
      <c r="AL77" s="100"/>
      <c r="AM77" s="41"/>
      <c r="AN77" s="154"/>
      <c r="AO77" s="156"/>
      <c r="AP77" s="156"/>
      <c r="AQ77" s="156"/>
      <c r="AR77" s="156"/>
      <c r="AS77" s="156"/>
      <c r="AT77" s="156"/>
      <c r="AU77" s="189"/>
      <c r="AV77" s="189"/>
      <c r="AW77" s="189"/>
      <c r="AX77" s="189"/>
      <c r="AY77" s="189"/>
      <c r="AZ77" s="189"/>
    </row>
    <row r="78" spans="3:52" s="36" customFormat="1" ht="15" customHeight="1">
      <c r="C78" s="130"/>
      <c r="D78" s="100"/>
      <c r="E78" s="158" t="s">
        <v>230</v>
      </c>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41"/>
      <c r="AN78" s="154"/>
      <c r="AO78" s="156"/>
      <c r="AP78" s="156"/>
      <c r="AQ78" s="156"/>
      <c r="AR78" s="156"/>
      <c r="AS78" s="156"/>
      <c r="AT78" s="156"/>
      <c r="AU78" s="189"/>
      <c r="AV78" s="189"/>
      <c r="AW78" s="189"/>
      <c r="AX78" s="189"/>
      <c r="AY78" s="189"/>
      <c r="AZ78" s="189"/>
    </row>
    <row r="79" spans="3:52" s="36" customFormat="1" ht="9" customHeight="1">
      <c r="C79" s="130"/>
      <c r="D79" s="100"/>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41"/>
      <c r="AN79" s="154"/>
      <c r="AO79" s="156"/>
      <c r="AP79" s="156"/>
      <c r="AQ79" s="156"/>
      <c r="AR79" s="156"/>
      <c r="AS79" s="156"/>
      <c r="AT79" s="156"/>
      <c r="AU79" s="189"/>
      <c r="AV79" s="189"/>
      <c r="AW79" s="189"/>
      <c r="AX79" s="189"/>
      <c r="AY79" s="189"/>
      <c r="AZ79" s="189"/>
    </row>
    <row r="80" spans="3:52" s="36" customFormat="1" ht="15" customHeight="1">
      <c r="C80" s="130"/>
      <c r="D80" s="100"/>
      <c r="E80" s="158" t="s">
        <v>231</v>
      </c>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41"/>
      <c r="AN80" s="154"/>
      <c r="AO80" s="156"/>
      <c r="AP80" s="156"/>
      <c r="AQ80" s="156"/>
      <c r="AR80" s="156"/>
      <c r="AS80" s="156"/>
      <c r="AT80" s="156"/>
      <c r="AU80" s="189"/>
      <c r="AV80" s="189"/>
      <c r="AW80" s="189"/>
      <c r="AX80" s="189"/>
      <c r="AY80" s="189"/>
      <c r="AZ80" s="189"/>
    </row>
    <row r="81" spans="3:52" s="36" customFormat="1" ht="9" customHeight="1">
      <c r="C81" s="130"/>
      <c r="D81" s="100"/>
      <c r="E81" s="100"/>
      <c r="F81" s="100"/>
      <c r="J81" s="121"/>
      <c r="K81" s="100"/>
      <c r="L81" s="100"/>
      <c r="M81" s="100"/>
      <c r="N81" s="100"/>
      <c r="O81" s="100"/>
      <c r="P81" s="100"/>
      <c r="Q81" s="100"/>
      <c r="R81" s="100"/>
      <c r="S81" s="100"/>
      <c r="T81" s="100"/>
      <c r="U81" s="100"/>
      <c r="V81" s="100"/>
      <c r="W81" s="100"/>
      <c r="X81" s="100"/>
      <c r="Y81" s="100"/>
      <c r="Z81" s="121"/>
      <c r="AA81" s="121"/>
      <c r="AB81" s="121"/>
      <c r="AC81" s="121"/>
      <c r="AD81" s="121"/>
      <c r="AE81" s="100"/>
      <c r="AF81" s="100"/>
      <c r="AG81" s="100"/>
      <c r="AH81" s="100"/>
      <c r="AI81" s="100"/>
      <c r="AJ81" s="100"/>
      <c r="AK81" s="100"/>
      <c r="AL81" s="100"/>
      <c r="AM81" s="41"/>
      <c r="AN81" s="154"/>
      <c r="AO81" s="156"/>
      <c r="AP81" s="156"/>
      <c r="AQ81" s="156"/>
      <c r="AR81" s="156"/>
      <c r="AS81" s="156"/>
      <c r="AT81" s="156"/>
      <c r="AU81" s="189"/>
      <c r="AV81" s="189"/>
      <c r="AW81" s="189"/>
      <c r="AX81" s="189"/>
      <c r="AY81" s="189"/>
      <c r="AZ81" s="189"/>
    </row>
    <row r="82" spans="3:52" s="36" customFormat="1" ht="15" customHeight="1">
      <c r="C82" s="130"/>
      <c r="D82" s="100"/>
      <c r="E82" s="139" t="s">
        <v>232</v>
      </c>
      <c r="F82" s="159"/>
      <c r="G82" s="159"/>
      <c r="H82" s="140"/>
      <c r="I82" s="139" t="s">
        <v>233</v>
      </c>
      <c r="J82" s="159"/>
      <c r="K82" s="159"/>
      <c r="L82" s="140"/>
      <c r="M82" s="139" t="s">
        <v>234</v>
      </c>
      <c r="N82" s="159"/>
      <c r="O82" s="159"/>
      <c r="P82" s="140"/>
      <c r="Q82" s="100"/>
      <c r="R82" s="100"/>
      <c r="S82" s="100"/>
      <c r="T82" s="121"/>
      <c r="U82" s="121"/>
      <c r="V82" s="121"/>
      <c r="W82" s="121"/>
      <c r="X82" s="121"/>
      <c r="Y82" s="121"/>
      <c r="Z82" s="121"/>
      <c r="AA82" s="121"/>
      <c r="AB82" s="121"/>
      <c r="AC82" s="121"/>
      <c r="AD82" s="121"/>
      <c r="AE82" s="100"/>
      <c r="AF82" s="100"/>
      <c r="AG82" s="100"/>
      <c r="AH82" s="100"/>
      <c r="AI82" s="100"/>
      <c r="AJ82" s="100"/>
      <c r="AK82" s="100"/>
      <c r="AL82" s="100"/>
      <c r="AM82" s="41"/>
      <c r="AN82" s="154"/>
      <c r="AO82" s="156"/>
      <c r="AP82" s="156"/>
      <c r="AQ82" s="156"/>
      <c r="AR82" s="156"/>
      <c r="AS82" s="156"/>
      <c r="AT82" s="156"/>
      <c r="AU82" s="189"/>
      <c r="AV82" s="189"/>
      <c r="AW82" s="189"/>
      <c r="AX82" s="189"/>
      <c r="AY82" s="189"/>
      <c r="AZ82" s="189"/>
    </row>
    <row r="83" spans="3:52" s="36" customFormat="1" ht="15" customHeight="1">
      <c r="C83" s="130"/>
      <c r="D83" s="100"/>
      <c r="E83" s="143"/>
      <c r="F83" s="160"/>
      <c r="G83" s="160"/>
      <c r="H83" s="144"/>
      <c r="I83" s="143"/>
      <c r="J83" s="160"/>
      <c r="K83" s="160"/>
      <c r="L83" s="144"/>
      <c r="M83" s="143"/>
      <c r="N83" s="160"/>
      <c r="O83" s="160"/>
      <c r="P83" s="144"/>
      <c r="Q83" s="100"/>
      <c r="R83" s="100"/>
      <c r="S83" s="100"/>
      <c r="T83" s="121"/>
      <c r="U83" s="121"/>
      <c r="V83" s="121"/>
      <c r="W83" s="121"/>
      <c r="X83" s="121"/>
      <c r="Y83" s="121"/>
      <c r="Z83" s="121"/>
      <c r="AA83" s="121"/>
      <c r="AB83" s="121"/>
      <c r="AC83" s="121"/>
      <c r="AD83" s="121"/>
      <c r="AE83" s="100"/>
      <c r="AF83" s="100"/>
      <c r="AG83" s="100"/>
      <c r="AH83" s="100"/>
      <c r="AI83" s="100"/>
      <c r="AJ83" s="100"/>
      <c r="AK83" s="100"/>
      <c r="AL83" s="100"/>
      <c r="AM83" s="41"/>
      <c r="AN83" s="154"/>
      <c r="AO83" s="156"/>
      <c r="AP83" s="156"/>
      <c r="AQ83" s="156"/>
      <c r="AR83" s="156"/>
      <c r="AS83" s="156"/>
      <c r="AT83" s="156"/>
      <c r="AU83" s="189"/>
      <c r="AV83" s="189"/>
      <c r="AW83" s="189"/>
      <c r="AX83" s="189"/>
      <c r="AY83" s="189"/>
      <c r="AZ83" s="189"/>
    </row>
    <row r="84" spans="3:52" s="36" customFormat="1" ht="15" customHeight="1">
      <c r="C84" s="130"/>
      <c r="D84" s="100"/>
      <c r="E84" s="161">
        <v>5</v>
      </c>
      <c r="F84" s="162"/>
      <c r="G84" s="162"/>
      <c r="H84" s="163"/>
      <c r="I84" s="161">
        <v>4</v>
      </c>
      <c r="J84" s="162"/>
      <c r="K84" s="162"/>
      <c r="L84" s="163"/>
      <c r="M84" s="161">
        <v>3</v>
      </c>
      <c r="N84" s="162"/>
      <c r="O84" s="162"/>
      <c r="P84" s="163"/>
      <c r="Q84" s="100"/>
      <c r="R84" s="100"/>
      <c r="S84" s="100"/>
      <c r="T84" s="100"/>
      <c r="U84" s="100"/>
      <c r="V84" s="100"/>
      <c r="W84" s="100"/>
      <c r="X84" s="100"/>
      <c r="Y84" s="100"/>
      <c r="Z84" s="121"/>
      <c r="AA84" s="121"/>
      <c r="AB84" s="121"/>
      <c r="AC84" s="121"/>
      <c r="AD84" s="121"/>
      <c r="AE84" s="100"/>
      <c r="AF84" s="100"/>
      <c r="AG84" s="100"/>
      <c r="AH84" s="100"/>
      <c r="AI84" s="100"/>
      <c r="AJ84" s="100"/>
      <c r="AK84" s="100"/>
      <c r="AL84" s="100"/>
      <c r="AM84" s="41"/>
      <c r="AN84" s="154"/>
      <c r="AO84" s="156"/>
      <c r="AP84" s="156"/>
      <c r="AQ84" s="156"/>
      <c r="AR84" s="156"/>
      <c r="AS84" s="156"/>
      <c r="AT84" s="156"/>
      <c r="AU84" s="189"/>
      <c r="AV84" s="189"/>
      <c r="AW84" s="189"/>
      <c r="AX84" s="189"/>
      <c r="AY84" s="189"/>
      <c r="AZ84" s="189"/>
    </row>
    <row r="85" spans="3:52" s="36" customFormat="1" ht="15" customHeight="1">
      <c r="C85" s="130"/>
      <c r="D85" s="100"/>
      <c r="E85" s="164"/>
      <c r="F85" s="165"/>
      <c r="G85" s="165"/>
      <c r="H85" s="166"/>
      <c r="I85" s="164"/>
      <c r="J85" s="165"/>
      <c r="K85" s="165"/>
      <c r="L85" s="166"/>
      <c r="M85" s="164"/>
      <c r="N85" s="165"/>
      <c r="O85" s="165"/>
      <c r="P85" s="166"/>
      <c r="Q85" s="100"/>
      <c r="R85" s="100"/>
      <c r="S85" s="100"/>
      <c r="T85" s="100"/>
      <c r="U85" s="100"/>
      <c r="V85" s="100"/>
      <c r="W85" s="100"/>
      <c r="X85" s="100"/>
      <c r="Y85" s="100"/>
      <c r="Z85" s="121"/>
      <c r="AA85" s="121"/>
      <c r="AB85" s="121"/>
      <c r="AC85" s="121"/>
      <c r="AD85" s="121"/>
      <c r="AE85" s="100"/>
      <c r="AF85" s="100"/>
      <c r="AG85" s="100"/>
      <c r="AH85" s="100"/>
      <c r="AI85" s="100"/>
      <c r="AJ85" s="100"/>
      <c r="AK85" s="100"/>
      <c r="AL85" s="100"/>
      <c r="AM85" s="41"/>
      <c r="AN85" s="154"/>
      <c r="AO85" s="156"/>
      <c r="AP85" s="156"/>
      <c r="AQ85" s="156"/>
      <c r="AR85" s="156"/>
      <c r="AS85" s="156"/>
      <c r="AT85" s="156"/>
      <c r="AU85" s="189"/>
      <c r="AV85" s="189"/>
      <c r="AW85" s="189"/>
      <c r="AX85" s="189"/>
      <c r="AY85" s="189"/>
      <c r="AZ85" s="189"/>
    </row>
    <row r="86" spans="3:50" s="36" customFormat="1" ht="7.5" customHeight="1">
      <c r="C86" s="130"/>
      <c r="D86" s="100"/>
      <c r="N86" s="175"/>
      <c r="O86" s="175"/>
      <c r="P86" s="175"/>
      <c r="Q86" s="99"/>
      <c r="R86" s="99"/>
      <c r="S86" s="99"/>
      <c r="V86" s="99"/>
      <c r="W86" s="100"/>
      <c r="AA86" s="121"/>
      <c r="AE86" s="100"/>
      <c r="AF86" s="100"/>
      <c r="AG86" s="100"/>
      <c r="AH86" s="100"/>
      <c r="AI86" s="100"/>
      <c r="AJ86" s="100"/>
      <c r="AK86" s="100"/>
      <c r="AL86" s="100"/>
      <c r="AM86" s="41"/>
      <c r="AN86" s="100"/>
      <c r="AS86" s="156"/>
      <c r="AT86" s="156"/>
      <c r="AU86" s="189"/>
      <c r="AV86" s="189"/>
      <c r="AW86" s="189"/>
      <c r="AX86" s="189"/>
    </row>
    <row r="87" spans="3:52" s="36" customFormat="1" ht="15" customHeight="1">
      <c r="C87" s="130"/>
      <c r="D87" s="100"/>
      <c r="E87" s="100"/>
      <c r="F87" s="100"/>
      <c r="J87" s="121"/>
      <c r="K87" s="100"/>
      <c r="L87" s="100"/>
      <c r="M87" s="100"/>
      <c r="N87" s="100"/>
      <c r="O87" s="100"/>
      <c r="P87" s="100"/>
      <c r="Q87" s="100"/>
      <c r="R87" s="100"/>
      <c r="S87" s="100"/>
      <c r="T87" s="100"/>
      <c r="U87" s="100"/>
      <c r="V87" s="100"/>
      <c r="W87" s="100"/>
      <c r="X87" s="100"/>
      <c r="Y87" s="100"/>
      <c r="Z87" s="121"/>
      <c r="AA87" s="121"/>
      <c r="AB87" s="121"/>
      <c r="AC87" s="121"/>
      <c r="AD87" s="121"/>
      <c r="AE87" s="100"/>
      <c r="AF87" s="100"/>
      <c r="AG87" s="100"/>
      <c r="AH87" s="100"/>
      <c r="AI87" s="100"/>
      <c r="AJ87" s="100"/>
      <c r="AK87" s="100"/>
      <c r="AL87" s="100"/>
      <c r="AM87" s="41"/>
      <c r="AN87" s="154"/>
      <c r="AO87" s="156"/>
      <c r="AP87" s="156"/>
      <c r="AQ87" s="156"/>
      <c r="AR87" s="156"/>
      <c r="AS87" s="156"/>
      <c r="AT87" s="156"/>
      <c r="AU87" s="189"/>
      <c r="AV87" s="189"/>
      <c r="AW87" s="189"/>
      <c r="AX87" s="189"/>
      <c r="AY87" s="189"/>
      <c r="AZ87" s="189"/>
    </row>
    <row r="88" spans="3:49" s="36" customFormat="1" ht="7.5" customHeight="1">
      <c r="C88" s="130"/>
      <c r="D88" s="100"/>
      <c r="E88" s="154" t="s">
        <v>235</v>
      </c>
      <c r="F88" s="154"/>
      <c r="G88" s="154"/>
      <c r="H88" s="121" t="s">
        <v>91</v>
      </c>
      <c r="I88" s="121"/>
      <c r="J88" s="121"/>
      <c r="M88" s="99"/>
      <c r="N88" s="100"/>
      <c r="O88" s="121" t="s">
        <v>92</v>
      </c>
      <c r="P88" s="121"/>
      <c r="Q88" s="121"/>
      <c r="R88" s="121"/>
      <c r="S88" s="121"/>
      <c r="U88" s="124" t="s">
        <v>236</v>
      </c>
      <c r="V88" s="124"/>
      <c r="W88" s="179"/>
      <c r="X88" s="180" t="s">
        <v>237</v>
      </c>
      <c r="Y88" s="180"/>
      <c r="Z88" s="180"/>
      <c r="AA88" s="121"/>
      <c r="AE88" s="100"/>
      <c r="AF88" s="100"/>
      <c r="AG88" s="100"/>
      <c r="AH88" s="100"/>
      <c r="AI88" s="100"/>
      <c r="AJ88" s="100"/>
      <c r="AK88" s="100"/>
      <c r="AL88" s="100"/>
      <c r="AM88" s="41"/>
      <c r="AN88" s="100"/>
      <c r="AT88" s="99"/>
      <c r="AU88" s="99"/>
      <c r="AV88" s="99"/>
      <c r="AW88" s="99"/>
    </row>
    <row r="89" spans="3:49" s="36" customFormat="1" ht="9.75" customHeight="1">
      <c r="C89" s="130"/>
      <c r="D89" s="100"/>
      <c r="E89" s="154"/>
      <c r="F89" s="154"/>
      <c r="G89" s="154"/>
      <c r="H89" s="121"/>
      <c r="I89" s="121"/>
      <c r="J89" s="121"/>
      <c r="K89" s="134" t="s">
        <v>238</v>
      </c>
      <c r="L89" s="134"/>
      <c r="M89" s="134"/>
      <c r="N89" s="134"/>
      <c r="O89" s="176"/>
      <c r="P89" s="176"/>
      <c r="Q89" s="176"/>
      <c r="R89" s="176"/>
      <c r="S89" s="176"/>
      <c r="T89" s="121" t="s">
        <v>95</v>
      </c>
      <c r="U89" s="181"/>
      <c r="V89" s="181"/>
      <c r="W89" s="121" t="s">
        <v>95</v>
      </c>
      <c r="X89" s="181"/>
      <c r="Y89" s="181"/>
      <c r="Z89" s="181"/>
      <c r="AA89" s="121"/>
      <c r="AE89" s="100"/>
      <c r="AF89" s="100"/>
      <c r="AG89" s="100"/>
      <c r="AH89" s="100"/>
      <c r="AI89" s="100"/>
      <c r="AJ89" s="100"/>
      <c r="AK89" s="100"/>
      <c r="AL89" s="100"/>
      <c r="AM89" s="41"/>
      <c r="AN89" s="100"/>
      <c r="AT89" s="99"/>
      <c r="AU89" s="99"/>
      <c r="AV89" s="99"/>
      <c r="AW89" s="99"/>
    </row>
    <row r="90" spans="3:49" s="36" customFormat="1" ht="9.75" customHeight="1">
      <c r="C90" s="130"/>
      <c r="D90" s="100"/>
      <c r="E90" s="154"/>
      <c r="F90" s="154"/>
      <c r="G90" s="154"/>
      <c r="H90" s="121"/>
      <c r="I90" s="121"/>
      <c r="J90" s="121"/>
      <c r="K90" s="134"/>
      <c r="L90" s="134"/>
      <c r="M90" s="134"/>
      <c r="N90" s="134"/>
      <c r="O90" s="177" t="s">
        <v>97</v>
      </c>
      <c r="P90" s="177"/>
      <c r="Q90" s="177"/>
      <c r="R90" s="177"/>
      <c r="S90" s="177"/>
      <c r="T90" s="121"/>
      <c r="U90" s="182" t="s">
        <v>239</v>
      </c>
      <c r="V90" s="182"/>
      <c r="W90" s="121"/>
      <c r="X90" s="180" t="s">
        <v>240</v>
      </c>
      <c r="Y90" s="180"/>
      <c r="Z90" s="180"/>
      <c r="AA90" s="121"/>
      <c r="AE90" s="100"/>
      <c r="AF90" s="100"/>
      <c r="AG90" s="100"/>
      <c r="AH90" s="100"/>
      <c r="AI90" s="100"/>
      <c r="AJ90" s="100"/>
      <c r="AK90" s="100"/>
      <c r="AL90" s="100"/>
      <c r="AM90" s="41"/>
      <c r="AN90" s="100"/>
      <c r="AT90" s="99"/>
      <c r="AU90" s="99"/>
      <c r="AV90" s="99"/>
      <c r="AW90" s="99"/>
    </row>
    <row r="91" spans="3:52" s="36" customFormat="1" ht="7.5" customHeight="1">
      <c r="C91" s="130"/>
      <c r="D91" s="100"/>
      <c r="E91" s="154"/>
      <c r="F91" s="154"/>
      <c r="G91" s="154"/>
      <c r="H91" s="121"/>
      <c r="I91" s="121"/>
      <c r="J91" s="121"/>
      <c r="M91" s="99"/>
      <c r="N91" s="100"/>
      <c r="O91" s="121"/>
      <c r="P91" s="121"/>
      <c r="Q91" s="121"/>
      <c r="R91" s="121"/>
      <c r="S91" s="121"/>
      <c r="U91" s="124"/>
      <c r="V91" s="124"/>
      <c r="W91" s="121"/>
      <c r="X91" s="180"/>
      <c r="Y91" s="180"/>
      <c r="Z91" s="180"/>
      <c r="AA91" s="121"/>
      <c r="AE91" s="100"/>
      <c r="AF91" s="100"/>
      <c r="AG91" s="100"/>
      <c r="AH91" s="100"/>
      <c r="AI91" s="100"/>
      <c r="AJ91" s="100"/>
      <c r="AK91" s="100"/>
      <c r="AL91" s="100"/>
      <c r="AM91" s="41"/>
      <c r="AN91" s="154"/>
      <c r="AO91" s="156"/>
      <c r="AP91" s="156"/>
      <c r="AQ91" s="156"/>
      <c r="AR91" s="156"/>
      <c r="AS91" s="156"/>
      <c r="AT91" s="99"/>
      <c r="AU91" s="99"/>
      <c r="AV91" s="99"/>
      <c r="AW91" s="99"/>
      <c r="AX91" s="189"/>
      <c r="AY91" s="189"/>
      <c r="AZ91" s="189"/>
    </row>
    <row r="92" spans="3:52" s="36" customFormat="1" ht="15" customHeight="1">
      <c r="C92" s="130"/>
      <c r="D92" s="100"/>
      <c r="E92" s="100"/>
      <c r="F92" s="100"/>
      <c r="J92" s="121"/>
      <c r="K92" s="100"/>
      <c r="L92" s="100"/>
      <c r="M92" s="100"/>
      <c r="N92" s="100"/>
      <c r="O92" s="100"/>
      <c r="P92" s="100"/>
      <c r="Q92" s="100"/>
      <c r="R92" s="100"/>
      <c r="S92" s="100"/>
      <c r="T92" s="100"/>
      <c r="U92" s="100"/>
      <c r="V92" s="100"/>
      <c r="W92" s="121"/>
      <c r="X92" s="100"/>
      <c r="Y92" s="100"/>
      <c r="Z92" s="121"/>
      <c r="AA92" s="121"/>
      <c r="AB92" s="121"/>
      <c r="AC92" s="121"/>
      <c r="AD92" s="121"/>
      <c r="AE92" s="100"/>
      <c r="AF92" s="100"/>
      <c r="AG92" s="100"/>
      <c r="AH92" s="100"/>
      <c r="AI92" s="100"/>
      <c r="AJ92" s="100"/>
      <c r="AK92" s="100"/>
      <c r="AL92" s="100"/>
      <c r="AM92" s="41"/>
      <c r="AN92" s="154"/>
      <c r="AO92" s="156"/>
      <c r="AP92" s="156"/>
      <c r="AQ92" s="156"/>
      <c r="AR92" s="156"/>
      <c r="AS92" s="156"/>
      <c r="AT92" s="156"/>
      <c r="AU92" s="189"/>
      <c r="AV92" s="189"/>
      <c r="AW92" s="189"/>
      <c r="AX92" s="189"/>
      <c r="AY92" s="189"/>
      <c r="AZ92" s="189"/>
    </row>
    <row r="93" spans="3:40" s="36" customFormat="1" ht="7.5" customHeight="1">
      <c r="C93" s="130"/>
      <c r="D93" s="100"/>
      <c r="E93" s="167" t="s">
        <v>241</v>
      </c>
      <c r="F93" s="167"/>
      <c r="G93" s="167"/>
      <c r="H93" s="167"/>
      <c r="I93" s="167"/>
      <c r="J93" s="167"/>
      <c r="K93" s="167"/>
      <c r="L93" s="167"/>
      <c r="M93" s="167"/>
      <c r="N93" s="167"/>
      <c r="O93" s="167"/>
      <c r="P93" s="121" t="s">
        <v>89</v>
      </c>
      <c r="Q93" s="121"/>
      <c r="R93" s="121"/>
      <c r="S93" s="121" t="s">
        <v>90</v>
      </c>
      <c r="T93" s="121"/>
      <c r="U93" s="121"/>
      <c r="Y93" s="100"/>
      <c r="AE93" s="100"/>
      <c r="AF93" s="100"/>
      <c r="AG93" s="100"/>
      <c r="AH93" s="100"/>
      <c r="AI93" s="100"/>
      <c r="AJ93" s="100"/>
      <c r="AK93" s="100"/>
      <c r="AL93" s="100"/>
      <c r="AM93" s="41"/>
      <c r="AN93" s="100"/>
    </row>
    <row r="94" spans="3:40" s="36" customFormat="1" ht="9.75" customHeight="1">
      <c r="C94" s="130"/>
      <c r="D94" s="100"/>
      <c r="E94" s="167"/>
      <c r="F94" s="167"/>
      <c r="G94" s="167"/>
      <c r="H94" s="167"/>
      <c r="I94" s="167"/>
      <c r="J94" s="167"/>
      <c r="K94" s="167"/>
      <c r="L94" s="167"/>
      <c r="M94" s="167"/>
      <c r="N94" s="167"/>
      <c r="O94" s="167"/>
      <c r="P94" s="121"/>
      <c r="Q94" s="121"/>
      <c r="R94" s="121"/>
      <c r="S94" s="176"/>
      <c r="T94" s="176"/>
      <c r="U94" s="176"/>
      <c r="V94" s="121" t="s">
        <v>95</v>
      </c>
      <c r="W94" s="134" t="s">
        <v>242</v>
      </c>
      <c r="X94" s="134"/>
      <c r="Y94" s="134"/>
      <c r="Z94" s="134"/>
      <c r="AA94" s="134"/>
      <c r="AB94" s="134"/>
      <c r="AC94" s="134"/>
      <c r="AD94" s="134"/>
      <c r="AE94" s="134"/>
      <c r="AF94" s="134"/>
      <c r="AG94" s="134"/>
      <c r="AH94" s="134"/>
      <c r="AI94" s="100"/>
      <c r="AJ94" s="100"/>
      <c r="AK94" s="100"/>
      <c r="AL94" s="100"/>
      <c r="AM94" s="41"/>
      <c r="AN94" s="100"/>
    </row>
    <row r="95" spans="3:40" s="36" customFormat="1" ht="9.75" customHeight="1">
      <c r="C95" s="130"/>
      <c r="D95" s="100"/>
      <c r="E95" s="167"/>
      <c r="F95" s="167"/>
      <c r="G95" s="167"/>
      <c r="H95" s="167"/>
      <c r="I95" s="167"/>
      <c r="J95" s="167"/>
      <c r="K95" s="167"/>
      <c r="L95" s="167"/>
      <c r="M95" s="167"/>
      <c r="N95" s="167"/>
      <c r="O95" s="167"/>
      <c r="P95" s="121"/>
      <c r="Q95" s="121"/>
      <c r="R95" s="121"/>
      <c r="S95" s="177" t="s">
        <v>96</v>
      </c>
      <c r="T95" s="177"/>
      <c r="U95" s="177"/>
      <c r="V95" s="121"/>
      <c r="W95" s="134"/>
      <c r="X95" s="134"/>
      <c r="Y95" s="134"/>
      <c r="Z95" s="134"/>
      <c r="AA95" s="134"/>
      <c r="AB95" s="134"/>
      <c r="AC95" s="134"/>
      <c r="AD95" s="134"/>
      <c r="AE95" s="134"/>
      <c r="AF95" s="134"/>
      <c r="AG95" s="134"/>
      <c r="AH95" s="134"/>
      <c r="AI95" s="100"/>
      <c r="AJ95" s="100"/>
      <c r="AK95" s="100"/>
      <c r="AL95" s="100"/>
      <c r="AM95" s="41"/>
      <c r="AN95" s="100"/>
    </row>
    <row r="96" spans="3:52" s="36" customFormat="1" ht="7.5" customHeight="1">
      <c r="C96" s="130"/>
      <c r="D96" s="100"/>
      <c r="E96" s="167"/>
      <c r="F96" s="167"/>
      <c r="G96" s="167"/>
      <c r="H96" s="167"/>
      <c r="I96" s="167"/>
      <c r="J96" s="167"/>
      <c r="K96" s="167"/>
      <c r="L96" s="167"/>
      <c r="M96" s="167"/>
      <c r="N96" s="167"/>
      <c r="O96" s="167"/>
      <c r="P96" s="121"/>
      <c r="Q96" s="121"/>
      <c r="R96" s="121"/>
      <c r="S96" s="121"/>
      <c r="T96" s="121"/>
      <c r="U96" s="121"/>
      <c r="Y96" s="100"/>
      <c r="AE96" s="100"/>
      <c r="AF96" s="100"/>
      <c r="AG96" s="100"/>
      <c r="AH96" s="100"/>
      <c r="AI96" s="100"/>
      <c r="AJ96" s="100"/>
      <c r="AK96" s="100"/>
      <c r="AL96" s="100"/>
      <c r="AM96" s="41"/>
      <c r="AN96" s="154"/>
      <c r="AO96" s="156"/>
      <c r="AP96" s="156"/>
      <c r="AQ96" s="156"/>
      <c r="AR96" s="156"/>
      <c r="AS96" s="156"/>
      <c r="AT96" s="156"/>
      <c r="AU96" s="189"/>
      <c r="AV96" s="189"/>
      <c r="AW96" s="189"/>
      <c r="AX96" s="189"/>
      <c r="AY96" s="189"/>
      <c r="AZ96" s="189"/>
    </row>
    <row r="97" spans="3:52" s="36" customFormat="1" ht="15" customHeight="1">
      <c r="C97" s="130"/>
      <c r="AV97" s="189"/>
      <c r="AW97" s="189"/>
      <c r="AX97" s="189"/>
      <c r="AY97" s="189"/>
      <c r="AZ97" s="189"/>
    </row>
    <row r="98" spans="3:49" s="36" customFormat="1" ht="33.75" customHeight="1">
      <c r="C98" s="130"/>
      <c r="E98" s="133" t="s">
        <v>243</v>
      </c>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00"/>
      <c r="AN98" s="100"/>
      <c r="AO98" s="100"/>
      <c r="AP98" s="100"/>
      <c r="AQ98" s="100"/>
      <c r="AR98" s="100"/>
      <c r="AS98" s="100"/>
      <c r="AT98" s="100"/>
      <c r="AU98" s="100"/>
      <c r="AV98" s="100"/>
      <c r="AW98" s="100"/>
    </row>
    <row r="99" spans="3:49" s="36" customFormat="1" ht="5.25" customHeight="1">
      <c r="C99" s="130"/>
      <c r="D99" s="41"/>
      <c r="E99" s="41"/>
      <c r="F99" s="168"/>
      <c r="G99" s="168"/>
      <c r="H99" s="121"/>
      <c r="I99" s="121"/>
      <c r="J99" s="121"/>
      <c r="K99" s="121"/>
      <c r="L99" s="121"/>
      <c r="M99" s="121"/>
      <c r="N99" s="121"/>
      <c r="O99" s="121"/>
      <c r="P99" s="134"/>
      <c r="Q99" s="134"/>
      <c r="R99" s="134"/>
      <c r="S99" s="134"/>
      <c r="T99" s="134"/>
      <c r="U99" s="99"/>
      <c r="V99" s="99"/>
      <c r="W99" s="168"/>
      <c r="X99" s="168"/>
      <c r="Y99" s="168"/>
      <c r="Z99" s="168"/>
      <c r="AA99" s="168"/>
      <c r="AB99" s="168"/>
      <c r="AC99" s="168"/>
      <c r="AD99" s="168"/>
      <c r="AE99" s="168"/>
      <c r="AF99" s="168"/>
      <c r="AG99" s="168"/>
      <c r="AH99" s="168"/>
      <c r="AI99" s="168"/>
      <c r="AJ99" s="168"/>
      <c r="AK99" s="168"/>
      <c r="AL99" s="168"/>
      <c r="AM99" s="168"/>
      <c r="AN99" s="41"/>
      <c r="AO99" s="41"/>
      <c r="AP99" s="41"/>
      <c r="AQ99" s="41"/>
      <c r="AR99" s="41"/>
      <c r="AS99" s="41"/>
      <c r="AT99" s="41"/>
      <c r="AU99" s="41"/>
      <c r="AV99" s="41"/>
      <c r="AW99" s="41"/>
    </row>
    <row r="100" spans="3:74" s="36" customFormat="1" ht="11.25" customHeight="1">
      <c r="C100" s="130"/>
      <c r="D100" s="168"/>
      <c r="E100" s="169" t="s">
        <v>114</v>
      </c>
      <c r="F100" s="170" t="s">
        <v>115</v>
      </c>
      <c r="G100" s="170"/>
      <c r="H100" s="170"/>
      <c r="I100" s="170" t="s">
        <v>115</v>
      </c>
      <c r="J100" s="170" t="s">
        <v>114</v>
      </c>
      <c r="K100" s="170"/>
      <c r="L100" s="170"/>
      <c r="M100" s="170" t="s">
        <v>116</v>
      </c>
      <c r="N100" s="170" t="s">
        <v>114</v>
      </c>
      <c r="O100" s="170"/>
      <c r="P100" s="170"/>
      <c r="Q100" s="170" t="s">
        <v>117</v>
      </c>
      <c r="R100" s="183" t="s">
        <v>114</v>
      </c>
      <c r="V100" s="184" t="s">
        <v>118</v>
      </c>
      <c r="W100" s="184"/>
      <c r="X100" s="184"/>
      <c r="Y100" s="184"/>
      <c r="Z100" s="184"/>
      <c r="AA100" s="184"/>
      <c r="AB100" s="184"/>
      <c r="AC100" s="184"/>
      <c r="AD100" s="184"/>
      <c r="AE100" s="184"/>
      <c r="AF100" s="184"/>
      <c r="AG100" s="184"/>
      <c r="AH100" s="184"/>
      <c r="AI100" s="184"/>
      <c r="AJ100" s="184"/>
      <c r="AK100" s="184"/>
      <c r="AL100" s="184"/>
      <c r="AM100" s="168"/>
      <c r="AN100" s="187" t="s">
        <v>70</v>
      </c>
      <c r="AO100" s="132" t="s">
        <v>244</v>
      </c>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98"/>
      <c r="BP100" s="198"/>
      <c r="BQ100" s="198"/>
      <c r="BR100" s="198"/>
      <c r="BS100" s="198"/>
      <c r="BT100" s="198"/>
      <c r="BU100" s="198"/>
      <c r="BV100" s="198"/>
    </row>
    <row r="101" spans="3:74" s="36" customFormat="1" ht="11.25" customHeight="1">
      <c r="C101" s="130"/>
      <c r="D101" s="41"/>
      <c r="E101" s="171" t="s">
        <v>114</v>
      </c>
      <c r="F101" s="172" t="s">
        <v>116</v>
      </c>
      <c r="G101" s="172"/>
      <c r="H101" s="172"/>
      <c r="I101" s="172" t="s">
        <v>115</v>
      </c>
      <c r="J101" s="172" t="s">
        <v>116</v>
      </c>
      <c r="K101" s="172"/>
      <c r="L101" s="172"/>
      <c r="M101" s="172" t="s">
        <v>116</v>
      </c>
      <c r="N101" s="172" t="s">
        <v>115</v>
      </c>
      <c r="O101" s="172"/>
      <c r="P101" s="172"/>
      <c r="Q101" s="172" t="s">
        <v>117</v>
      </c>
      <c r="R101" s="185" t="s">
        <v>115</v>
      </c>
      <c r="V101" s="184"/>
      <c r="W101" s="184"/>
      <c r="X101" s="184"/>
      <c r="Y101" s="184"/>
      <c r="Z101" s="184"/>
      <c r="AA101" s="184"/>
      <c r="AB101" s="184"/>
      <c r="AC101" s="184"/>
      <c r="AD101" s="184"/>
      <c r="AE101" s="184"/>
      <c r="AF101" s="184"/>
      <c r="AG101" s="184"/>
      <c r="AH101" s="184"/>
      <c r="AI101" s="184"/>
      <c r="AJ101" s="184"/>
      <c r="AK101" s="184"/>
      <c r="AL101" s="184"/>
      <c r="AM101" s="168"/>
      <c r="AN101" s="100"/>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00"/>
      <c r="BP101" s="100"/>
      <c r="BQ101" s="100"/>
      <c r="BR101" s="100"/>
      <c r="BS101" s="100"/>
      <c r="BT101" s="100"/>
      <c r="BU101" s="100"/>
      <c r="BV101" s="100"/>
    </row>
    <row r="102" spans="3:74" s="36" customFormat="1" ht="11.25" customHeight="1">
      <c r="C102" s="130"/>
      <c r="D102" s="41"/>
      <c r="E102" s="173" t="s">
        <v>114</v>
      </c>
      <c r="F102" s="174" t="s">
        <v>117</v>
      </c>
      <c r="G102" s="174"/>
      <c r="H102" s="174"/>
      <c r="I102" s="174" t="s">
        <v>115</v>
      </c>
      <c r="J102" s="174" t="s">
        <v>117</v>
      </c>
      <c r="K102" s="174"/>
      <c r="L102" s="174"/>
      <c r="M102" s="174" t="s">
        <v>116</v>
      </c>
      <c r="N102" s="174" t="s">
        <v>117</v>
      </c>
      <c r="O102" s="174"/>
      <c r="P102" s="174"/>
      <c r="Q102" s="174" t="s">
        <v>117</v>
      </c>
      <c r="R102" s="186" t="s">
        <v>116</v>
      </c>
      <c r="V102" s="184"/>
      <c r="W102" s="184"/>
      <c r="X102" s="184"/>
      <c r="Y102" s="184"/>
      <c r="Z102" s="184"/>
      <c r="AA102" s="184"/>
      <c r="AB102" s="184"/>
      <c r="AC102" s="184"/>
      <c r="AD102" s="184"/>
      <c r="AE102" s="184"/>
      <c r="AF102" s="184"/>
      <c r="AG102" s="184"/>
      <c r="AH102" s="184"/>
      <c r="AI102" s="184"/>
      <c r="AJ102" s="184"/>
      <c r="AK102" s="184"/>
      <c r="AL102" s="184"/>
      <c r="AM102" s="168"/>
      <c r="AN102" s="100"/>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00"/>
      <c r="BP102" s="100"/>
      <c r="BQ102" s="100"/>
      <c r="BR102" s="100"/>
      <c r="BS102" s="100"/>
      <c r="BT102" s="100"/>
      <c r="BU102" s="100"/>
      <c r="BV102" s="100"/>
    </row>
    <row r="103" spans="3:74" s="36" customFormat="1" ht="9.75" customHeight="1">
      <c r="C103" s="130"/>
      <c r="D103" s="41"/>
      <c r="G103" s="121" t="s">
        <v>119</v>
      </c>
      <c r="H103" s="121"/>
      <c r="I103" s="121"/>
      <c r="J103" s="121"/>
      <c r="K103" s="134" t="s">
        <v>120</v>
      </c>
      <c r="L103" s="134"/>
      <c r="M103" s="134"/>
      <c r="N103" s="134"/>
      <c r="O103" s="134"/>
      <c r="AM103" s="168"/>
      <c r="AN103" s="100"/>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00"/>
      <c r="BP103" s="100"/>
      <c r="BQ103" s="100"/>
      <c r="BR103" s="100"/>
      <c r="BS103" s="100"/>
      <c r="BT103" s="100"/>
      <c r="BU103" s="100"/>
      <c r="BV103" s="100"/>
    </row>
    <row r="104" spans="3:74" s="36" customFormat="1" ht="9.75" customHeight="1">
      <c r="C104" s="130"/>
      <c r="D104" s="41"/>
      <c r="G104" s="121"/>
      <c r="H104" s="121"/>
      <c r="I104" s="121"/>
      <c r="J104" s="121"/>
      <c r="K104" s="134"/>
      <c r="L104" s="134"/>
      <c r="M104" s="134"/>
      <c r="N104" s="134"/>
      <c r="O104" s="134"/>
      <c r="AN104" s="100"/>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00"/>
      <c r="BP104" s="100"/>
      <c r="BQ104" s="100"/>
      <c r="BR104" s="100"/>
      <c r="BS104" s="100"/>
      <c r="BT104" s="100"/>
      <c r="BU104" s="100"/>
      <c r="BV104" s="100"/>
    </row>
    <row r="105" spans="3:66" s="36" customFormat="1" ht="9.75" customHeight="1">
      <c r="C105" s="130"/>
      <c r="D105" s="100"/>
      <c r="AD105" s="121"/>
      <c r="AE105" s="100"/>
      <c r="AF105" s="100"/>
      <c r="AG105" s="100"/>
      <c r="AH105" s="100"/>
      <c r="AI105" s="100"/>
      <c r="AJ105" s="100"/>
      <c r="AK105" s="100"/>
      <c r="AL105" s="100"/>
      <c r="AM105" s="41"/>
      <c r="AN105" s="154"/>
      <c r="AO105" s="121" t="s">
        <v>99</v>
      </c>
      <c r="AP105" s="121"/>
      <c r="AQ105" s="121"/>
      <c r="AR105" s="121"/>
      <c r="AS105" s="100"/>
      <c r="AT105" s="100"/>
      <c r="AU105" s="100"/>
      <c r="AV105" s="100"/>
      <c r="AW105" s="100"/>
      <c r="AX105" s="100"/>
      <c r="AY105" s="100"/>
      <c r="AZ105" s="100"/>
      <c r="BA105" s="100"/>
      <c r="BB105" s="100"/>
      <c r="BC105" s="198"/>
      <c r="BD105" s="198"/>
      <c r="BE105" s="198"/>
      <c r="BF105" s="198"/>
      <c r="BG105" s="198"/>
      <c r="BH105" s="198"/>
      <c r="BI105" s="198"/>
      <c r="BJ105" s="198"/>
      <c r="BK105" s="198"/>
      <c r="BL105" s="198"/>
      <c r="BM105" s="198"/>
      <c r="BN105" s="198"/>
    </row>
    <row r="106" spans="3:67" s="36" customFormat="1" ht="9.75" customHeight="1">
      <c r="C106" s="130"/>
      <c r="D106" s="100"/>
      <c r="AD106" s="121"/>
      <c r="AE106" s="100"/>
      <c r="AF106" s="100"/>
      <c r="AG106" s="100"/>
      <c r="AH106" s="100"/>
      <c r="AI106" s="100"/>
      <c r="AJ106" s="100"/>
      <c r="AK106" s="100"/>
      <c r="AL106" s="100"/>
      <c r="AM106" s="41"/>
      <c r="AN106" s="154"/>
      <c r="AO106" s="121"/>
      <c r="AP106" s="121"/>
      <c r="AQ106" s="121"/>
      <c r="AR106" s="121"/>
      <c r="AS106" s="134" t="s">
        <v>245</v>
      </c>
      <c r="AT106" s="134"/>
      <c r="AU106" s="134"/>
      <c r="AV106" s="134"/>
      <c r="AW106" s="134"/>
      <c r="AX106" s="134"/>
      <c r="AY106" s="199" t="s">
        <v>246</v>
      </c>
      <c r="AZ106" s="199"/>
      <c r="BA106" s="199"/>
      <c r="BB106" s="199"/>
      <c r="BC106" s="199"/>
      <c r="BD106" s="199"/>
      <c r="BE106" s="199"/>
      <c r="BF106" s="199"/>
      <c r="BG106" s="123" t="s">
        <v>123</v>
      </c>
      <c r="BH106" s="121"/>
      <c r="BI106" s="121"/>
      <c r="BJ106" s="121"/>
      <c r="BK106" s="121" t="s">
        <v>124</v>
      </c>
      <c r="BL106" s="121"/>
      <c r="BM106" s="121"/>
      <c r="BN106" s="121"/>
      <c r="BO106" s="99"/>
    </row>
    <row r="107" spans="3:67" s="36" customFormat="1" ht="9.75" customHeight="1">
      <c r="C107" s="130"/>
      <c r="D107" s="100"/>
      <c r="AD107" s="121"/>
      <c r="AE107" s="100"/>
      <c r="AF107" s="100"/>
      <c r="AG107" s="100"/>
      <c r="AH107" s="100"/>
      <c r="AI107" s="100"/>
      <c r="AJ107" s="100"/>
      <c r="AK107" s="100"/>
      <c r="AL107" s="100"/>
      <c r="AM107" s="41"/>
      <c r="AN107" s="154"/>
      <c r="AO107" s="121"/>
      <c r="AP107" s="121"/>
      <c r="AQ107" s="121"/>
      <c r="AR107" s="121"/>
      <c r="AS107" s="134"/>
      <c r="AT107" s="134"/>
      <c r="AU107" s="134"/>
      <c r="AV107" s="134"/>
      <c r="AW107" s="134"/>
      <c r="AX107" s="134"/>
      <c r="AY107" s="199"/>
      <c r="AZ107" s="199"/>
      <c r="BA107" s="199"/>
      <c r="BB107" s="199"/>
      <c r="BC107" s="199"/>
      <c r="BD107" s="199"/>
      <c r="BE107" s="199"/>
      <c r="BF107" s="199"/>
      <c r="BG107" s="121"/>
      <c r="BH107" s="121"/>
      <c r="BI107" s="121"/>
      <c r="BJ107" s="121"/>
      <c r="BK107" s="121"/>
      <c r="BL107" s="121"/>
      <c r="BM107" s="121"/>
      <c r="BN107" s="121"/>
      <c r="BO107" s="99"/>
    </row>
    <row r="108" spans="3:54" s="36" customFormat="1" ht="9.75" customHeight="1">
      <c r="C108" s="130"/>
      <c r="D108" s="100"/>
      <c r="J108" s="99"/>
      <c r="K108" s="100"/>
      <c r="L108" s="100"/>
      <c r="M108" s="100"/>
      <c r="N108" s="100"/>
      <c r="O108" s="100"/>
      <c r="P108" s="100"/>
      <c r="Q108" s="100"/>
      <c r="R108" s="100"/>
      <c r="S108" s="100"/>
      <c r="Y108" s="100"/>
      <c r="Z108" s="121"/>
      <c r="AA108" s="121"/>
      <c r="AB108" s="121"/>
      <c r="AC108" s="121"/>
      <c r="AD108" s="121"/>
      <c r="AE108" s="100"/>
      <c r="AF108" s="100"/>
      <c r="AG108" s="100"/>
      <c r="AH108" s="100"/>
      <c r="AI108" s="100"/>
      <c r="AJ108" s="100"/>
      <c r="AK108" s="100"/>
      <c r="AL108" s="100"/>
      <c r="AM108" s="41"/>
      <c r="AN108" s="154"/>
      <c r="AO108" s="121"/>
      <c r="AP108" s="121"/>
      <c r="AQ108" s="121"/>
      <c r="AR108" s="121"/>
      <c r="AS108" s="100"/>
      <c r="AT108" s="100"/>
      <c r="AU108" s="100"/>
      <c r="AV108" s="100"/>
      <c r="AW108" s="100"/>
      <c r="AX108" s="100"/>
      <c r="AY108" s="100"/>
      <c r="AZ108" s="100"/>
      <c r="BA108" s="100"/>
      <c r="BB108" s="100"/>
    </row>
    <row r="109" spans="3:54" s="36" customFormat="1" ht="9.75" customHeight="1">
      <c r="C109" s="130"/>
      <c r="D109" s="100"/>
      <c r="J109" s="99"/>
      <c r="K109" s="100"/>
      <c r="L109" s="100"/>
      <c r="M109" s="100"/>
      <c r="N109" s="100"/>
      <c r="O109" s="100"/>
      <c r="P109" s="100"/>
      <c r="Q109" s="100"/>
      <c r="R109" s="100"/>
      <c r="S109" s="100"/>
      <c r="Y109" s="100"/>
      <c r="Z109" s="121"/>
      <c r="AA109" s="121"/>
      <c r="AB109" s="121"/>
      <c r="AC109" s="121"/>
      <c r="AD109" s="121"/>
      <c r="AE109" s="100"/>
      <c r="AF109" s="100"/>
      <c r="AG109" s="100"/>
      <c r="AH109" s="100"/>
      <c r="AI109" s="100"/>
      <c r="AJ109" s="100"/>
      <c r="AK109" s="100"/>
      <c r="AL109" s="100"/>
      <c r="AM109" s="41"/>
      <c r="AN109" s="154"/>
      <c r="AO109" s="121"/>
      <c r="AP109" s="121"/>
      <c r="AQ109" s="121"/>
      <c r="AR109" s="121"/>
      <c r="AS109" s="100"/>
      <c r="AT109" s="100"/>
      <c r="AU109" s="100"/>
      <c r="AV109" s="100"/>
      <c r="AW109" s="100"/>
      <c r="AX109" s="100"/>
      <c r="AY109" s="100"/>
      <c r="AZ109" s="100"/>
      <c r="BA109" s="100"/>
      <c r="BB109" s="100"/>
    </row>
    <row r="110" spans="3:54" s="36" customFormat="1" ht="11.25" customHeight="1">
      <c r="C110" s="130"/>
      <c r="D110" s="168"/>
      <c r="E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90" t="s">
        <v>114</v>
      </c>
      <c r="AP110" s="191" t="s">
        <v>114</v>
      </c>
      <c r="AQ110" s="192"/>
      <c r="AR110" s="192"/>
      <c r="AS110" s="192" t="s">
        <v>115</v>
      </c>
      <c r="AT110" s="192" t="s">
        <v>114</v>
      </c>
      <c r="AU110" s="192"/>
      <c r="AV110" s="192"/>
      <c r="AW110" s="192" t="s">
        <v>116</v>
      </c>
      <c r="AX110" s="192" t="s">
        <v>114</v>
      </c>
      <c r="AY110" s="192"/>
      <c r="AZ110" s="192"/>
      <c r="BA110" s="192" t="s">
        <v>117</v>
      </c>
      <c r="BB110" s="200" t="s">
        <v>114</v>
      </c>
    </row>
    <row r="111" spans="3:54" s="36" customFormat="1" ht="11.25" customHeight="1">
      <c r="C111" s="130"/>
      <c r="V111" s="168"/>
      <c r="W111" s="168"/>
      <c r="X111" s="168"/>
      <c r="Y111" s="168"/>
      <c r="Z111" s="168"/>
      <c r="AA111" s="168"/>
      <c r="AB111" s="168"/>
      <c r="AC111" s="168"/>
      <c r="AD111" s="168"/>
      <c r="AE111" s="168"/>
      <c r="AF111" s="168"/>
      <c r="AG111" s="168"/>
      <c r="AH111" s="168"/>
      <c r="AI111" s="168"/>
      <c r="AJ111" s="168"/>
      <c r="AK111" s="168"/>
      <c r="AL111" s="168"/>
      <c r="AM111" s="168"/>
      <c r="AN111" s="168"/>
      <c r="AO111" s="193" t="s">
        <v>114</v>
      </c>
      <c r="AP111" s="194" t="s">
        <v>115</v>
      </c>
      <c r="AQ111" s="194"/>
      <c r="AR111" s="194"/>
      <c r="AS111" s="195" t="s">
        <v>115</v>
      </c>
      <c r="AT111" s="195" t="s">
        <v>115</v>
      </c>
      <c r="AU111" s="194"/>
      <c r="AV111" s="194"/>
      <c r="AW111" s="194" t="s">
        <v>116</v>
      </c>
      <c r="AX111" s="194" t="s">
        <v>115</v>
      </c>
      <c r="AY111" s="194"/>
      <c r="AZ111" s="194"/>
      <c r="BA111" s="194" t="s">
        <v>117</v>
      </c>
      <c r="BB111" s="201" t="s">
        <v>115</v>
      </c>
    </row>
    <row r="112" spans="3:54" s="36" customFormat="1" ht="11.25" customHeight="1">
      <c r="C112" s="130"/>
      <c r="D112" s="41"/>
      <c r="E112" s="41"/>
      <c r="V112" s="168"/>
      <c r="W112" s="168"/>
      <c r="X112" s="168"/>
      <c r="Y112" s="168"/>
      <c r="Z112" s="168"/>
      <c r="AA112" s="168"/>
      <c r="AB112" s="168"/>
      <c r="AC112" s="168"/>
      <c r="AD112" s="168"/>
      <c r="AE112" s="168"/>
      <c r="AF112" s="168"/>
      <c r="AG112" s="168"/>
      <c r="AH112" s="168"/>
      <c r="AI112" s="168"/>
      <c r="AJ112" s="168"/>
      <c r="AK112" s="168"/>
      <c r="AL112" s="168"/>
      <c r="AM112" s="168"/>
      <c r="AN112" s="168"/>
      <c r="AO112" s="193" t="s">
        <v>114</v>
      </c>
      <c r="AP112" s="194" t="s">
        <v>116</v>
      </c>
      <c r="AQ112" s="194"/>
      <c r="AR112" s="194"/>
      <c r="AS112" s="194" t="s">
        <v>115</v>
      </c>
      <c r="AT112" s="194" t="s">
        <v>116</v>
      </c>
      <c r="AU112" s="194"/>
      <c r="AV112" s="194"/>
      <c r="AW112" s="202" t="s">
        <v>116</v>
      </c>
      <c r="AX112" s="202" t="s">
        <v>116</v>
      </c>
      <c r="AY112" s="194"/>
      <c r="AZ112" s="194"/>
      <c r="BA112" s="194" t="s">
        <v>117</v>
      </c>
      <c r="BB112" s="201" t="s">
        <v>116</v>
      </c>
    </row>
    <row r="113" spans="3:54" s="36" customFormat="1" ht="12" customHeight="1">
      <c r="C113" s="130"/>
      <c r="D113" s="41"/>
      <c r="E113" s="41"/>
      <c r="V113" s="168"/>
      <c r="W113" s="168"/>
      <c r="X113" s="168"/>
      <c r="Y113" s="168"/>
      <c r="Z113" s="168"/>
      <c r="AA113" s="168"/>
      <c r="AB113" s="168"/>
      <c r="AC113" s="168"/>
      <c r="AD113" s="168"/>
      <c r="AE113" s="168"/>
      <c r="AF113" s="168"/>
      <c r="AG113" s="168"/>
      <c r="AH113" s="168"/>
      <c r="AI113" s="168"/>
      <c r="AJ113" s="168"/>
      <c r="AK113" s="168"/>
      <c r="AL113" s="168"/>
      <c r="AM113" s="168"/>
      <c r="AN113" s="168"/>
      <c r="AO113" s="196" t="s">
        <v>114</v>
      </c>
      <c r="AP113" s="197" t="s">
        <v>117</v>
      </c>
      <c r="AQ113" s="197"/>
      <c r="AR113" s="197"/>
      <c r="AS113" s="197" t="s">
        <v>115</v>
      </c>
      <c r="AT113" s="197" t="s">
        <v>117</v>
      </c>
      <c r="AU113" s="197"/>
      <c r="AV113" s="197"/>
      <c r="AW113" s="197" t="s">
        <v>116</v>
      </c>
      <c r="AX113" s="197" t="s">
        <v>117</v>
      </c>
      <c r="AY113" s="197"/>
      <c r="AZ113" s="197"/>
      <c r="BA113" s="203" t="s">
        <v>117</v>
      </c>
      <c r="BB113" s="204" t="s">
        <v>117</v>
      </c>
    </row>
    <row r="114" spans="3:54" s="36" customFormat="1" ht="13.5" customHeight="1">
      <c r="C114" s="130"/>
      <c r="D114" s="100"/>
      <c r="J114" s="99"/>
      <c r="K114" s="100"/>
      <c r="L114" s="100"/>
      <c r="M114" s="100"/>
      <c r="N114" s="100"/>
      <c r="O114" s="100"/>
      <c r="P114" s="100"/>
      <c r="Q114" s="100"/>
      <c r="R114" s="100"/>
      <c r="S114" s="100"/>
      <c r="Y114" s="100"/>
      <c r="Z114" s="121"/>
      <c r="AA114" s="121"/>
      <c r="AB114" s="121"/>
      <c r="AC114" s="121"/>
      <c r="AD114" s="121"/>
      <c r="AE114" s="100"/>
      <c r="AF114" s="100"/>
      <c r="AG114" s="100"/>
      <c r="AH114" s="100"/>
      <c r="AI114" s="100"/>
      <c r="AJ114" s="100"/>
      <c r="AK114" s="100"/>
      <c r="AL114" s="100"/>
      <c r="AM114" s="41"/>
      <c r="AN114" s="154"/>
      <c r="AO114" s="121"/>
      <c r="AP114" s="121"/>
      <c r="AQ114" s="121"/>
      <c r="AR114" s="121"/>
      <c r="AS114" s="100"/>
      <c r="AT114" s="100"/>
      <c r="AU114" s="100"/>
      <c r="AV114" s="100"/>
      <c r="AW114" s="100"/>
      <c r="AX114" s="100"/>
      <c r="AY114" s="100"/>
      <c r="AZ114" s="100"/>
      <c r="BA114" s="100"/>
      <c r="BB114" s="100"/>
    </row>
    <row r="115" spans="3:54" s="36" customFormat="1" ht="13.5" customHeight="1">
      <c r="C115" s="130"/>
      <c r="D115" s="100"/>
      <c r="J115" s="99"/>
      <c r="K115" s="100"/>
      <c r="L115" s="100"/>
      <c r="M115" s="100"/>
      <c r="N115" s="100"/>
      <c r="O115" s="100"/>
      <c r="P115" s="100"/>
      <c r="Q115" s="100"/>
      <c r="R115" s="100"/>
      <c r="S115" s="100"/>
      <c r="Y115" s="100"/>
      <c r="Z115" s="121"/>
      <c r="AA115" s="121"/>
      <c r="AB115" s="121"/>
      <c r="AC115" s="121"/>
      <c r="AD115" s="121"/>
      <c r="AE115" s="100"/>
      <c r="AF115" s="100"/>
      <c r="AG115" s="100"/>
      <c r="AH115" s="100"/>
      <c r="AI115" s="100"/>
      <c r="AJ115" s="100"/>
      <c r="AK115" s="100"/>
      <c r="AL115" s="100"/>
      <c r="AM115" s="41"/>
      <c r="AN115" s="154"/>
      <c r="AO115" s="121"/>
      <c r="AP115" s="121"/>
      <c r="AQ115" s="121"/>
      <c r="AR115" s="121"/>
      <c r="AS115" s="100"/>
      <c r="AT115" s="100"/>
      <c r="AU115" s="100"/>
      <c r="AV115" s="100"/>
      <c r="AW115" s="100"/>
      <c r="AX115" s="100"/>
      <c r="AY115" s="100"/>
      <c r="AZ115" s="100"/>
      <c r="BA115" s="100"/>
      <c r="BB115" s="100"/>
    </row>
    <row r="116" spans="3:74" s="36" customFormat="1" ht="80.25" customHeight="1">
      <c r="C116" s="130"/>
      <c r="D116" s="131" t="s">
        <v>70</v>
      </c>
      <c r="E116" s="132" t="s">
        <v>247</v>
      </c>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41"/>
      <c r="BO116" s="168"/>
      <c r="BP116" s="168"/>
      <c r="BQ116" s="168"/>
      <c r="BR116" s="168"/>
      <c r="BS116" s="168"/>
      <c r="BT116" s="168"/>
      <c r="BU116" s="168"/>
      <c r="BV116" s="168"/>
    </row>
    <row r="117" spans="3:20" s="36" customFormat="1" ht="7.5" customHeight="1">
      <c r="C117" s="130"/>
      <c r="D117" s="100"/>
      <c r="E117" s="121" t="s">
        <v>102</v>
      </c>
      <c r="F117" s="121"/>
      <c r="G117" s="121"/>
      <c r="H117" s="121"/>
      <c r="I117" s="121" t="s">
        <v>103</v>
      </c>
      <c r="J117" s="121"/>
      <c r="K117" s="178"/>
      <c r="L117" s="121" t="s">
        <v>90</v>
      </c>
      <c r="M117" s="121"/>
      <c r="N117" s="121"/>
      <c r="O117" s="121"/>
      <c r="S117" s="99"/>
      <c r="T117" s="99"/>
    </row>
    <row r="118" spans="3:20" s="36" customFormat="1" ht="9.75" customHeight="1">
      <c r="C118" s="130"/>
      <c r="D118" s="100"/>
      <c r="E118" s="121"/>
      <c r="F118" s="121"/>
      <c r="G118" s="121"/>
      <c r="H118" s="121"/>
      <c r="I118" s="121"/>
      <c r="J118" s="121"/>
      <c r="K118" s="121" t="s">
        <v>95</v>
      </c>
      <c r="L118" s="176"/>
      <c r="M118" s="176"/>
      <c r="N118" s="176"/>
      <c r="O118" s="176"/>
      <c r="S118"/>
      <c r="T118"/>
    </row>
    <row r="119" spans="3:20" s="36" customFormat="1" ht="9.75" customHeight="1">
      <c r="C119" s="130"/>
      <c r="D119" s="100"/>
      <c r="E119" s="121"/>
      <c r="F119" s="121"/>
      <c r="G119" s="121"/>
      <c r="H119" s="121"/>
      <c r="I119" s="121" t="s">
        <v>104</v>
      </c>
      <c r="J119" s="121"/>
      <c r="K119" s="121"/>
      <c r="L119" s="177" t="s">
        <v>105</v>
      </c>
      <c r="M119" s="177"/>
      <c r="N119" s="177"/>
      <c r="O119" s="177"/>
      <c r="S119"/>
      <c r="T119"/>
    </row>
    <row r="120" spans="3:20" s="36" customFormat="1" ht="7.5" customHeight="1">
      <c r="C120" s="130"/>
      <c r="D120" s="100"/>
      <c r="E120" s="121"/>
      <c r="F120" s="121"/>
      <c r="G120" s="121"/>
      <c r="H120" s="121"/>
      <c r="I120" s="121"/>
      <c r="J120" s="121"/>
      <c r="K120" s="178"/>
      <c r="L120" s="121"/>
      <c r="M120" s="121"/>
      <c r="N120" s="121"/>
      <c r="O120" s="121"/>
      <c r="S120"/>
      <c r="T120"/>
    </row>
    <row r="121" ht="8.25" customHeight="1"/>
    <row r="122" spans="3:52" s="36" customFormat="1" ht="15" customHeight="1">
      <c r="C122" s="130"/>
      <c r="D122" s="100"/>
      <c r="E122" s="157" t="s">
        <v>229</v>
      </c>
      <c r="F122" s="157"/>
      <c r="G122" s="157"/>
      <c r="H122" s="157"/>
      <c r="I122" s="157"/>
      <c r="J122" s="157"/>
      <c r="K122" s="157"/>
      <c r="L122" s="157"/>
      <c r="M122" s="157"/>
      <c r="W122" s="100"/>
      <c r="X122" s="100"/>
      <c r="Y122" s="100"/>
      <c r="Z122" s="121"/>
      <c r="AA122" s="121"/>
      <c r="AB122" s="121"/>
      <c r="AC122" s="121"/>
      <c r="AD122" s="121"/>
      <c r="AE122" s="100"/>
      <c r="AF122" s="100"/>
      <c r="AG122" s="100"/>
      <c r="AH122" s="100"/>
      <c r="AI122" s="100"/>
      <c r="AJ122" s="100"/>
      <c r="AK122" s="100"/>
      <c r="AL122" s="100"/>
      <c r="AM122" s="41"/>
      <c r="AN122" s="154"/>
      <c r="AO122" s="156"/>
      <c r="AP122" s="156"/>
      <c r="AQ122" s="156"/>
      <c r="AR122" s="156"/>
      <c r="AS122" s="156"/>
      <c r="AT122" s="156"/>
      <c r="AU122" s="189"/>
      <c r="AV122" s="189"/>
      <c r="AW122" s="189"/>
      <c r="AX122" s="189"/>
      <c r="AY122" s="189"/>
      <c r="AZ122" s="189"/>
    </row>
    <row r="123" ht="8.25" customHeight="1"/>
    <row r="124" spans="3:49" s="36" customFormat="1" ht="17.25" customHeight="1">
      <c r="C124" s="130"/>
      <c r="E124" s="157" t="s">
        <v>248</v>
      </c>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00"/>
      <c r="AN124" s="100"/>
      <c r="AO124" s="100"/>
      <c r="AP124" s="100"/>
      <c r="AQ124" s="100"/>
      <c r="AR124" s="100"/>
      <c r="AS124" s="100"/>
      <c r="AT124" s="100"/>
      <c r="AU124" s="100"/>
      <c r="AV124" s="100"/>
      <c r="AW124" s="100"/>
    </row>
    <row r="125" spans="3:47" s="36" customFormat="1" ht="9.75" customHeight="1">
      <c r="C125" s="130"/>
      <c r="D125" s="41"/>
      <c r="AM125" s="168"/>
      <c r="AN125" s="41"/>
      <c r="AO125" s="41"/>
      <c r="AP125" s="41"/>
      <c r="AQ125" s="41"/>
      <c r="AR125" s="41"/>
      <c r="AS125" s="41"/>
      <c r="AT125" s="41"/>
      <c r="AU125" s="41"/>
    </row>
    <row r="126" spans="3:47" s="36" customFormat="1" ht="9.75" customHeight="1">
      <c r="C126" s="130"/>
      <c r="D126" s="41"/>
      <c r="E126" s="136" t="s">
        <v>249</v>
      </c>
      <c r="F126" s="136"/>
      <c r="G126" s="136"/>
      <c r="H126" s="136"/>
      <c r="I126" s="136"/>
      <c r="J126" s="136"/>
      <c r="K126" s="136"/>
      <c r="L126" s="136"/>
      <c r="M126" s="136"/>
      <c r="N126" s="136"/>
      <c r="O126" s="121" t="s">
        <v>119</v>
      </c>
      <c r="P126" s="121"/>
      <c r="Q126" s="121"/>
      <c r="R126" s="121"/>
      <c r="S126" s="134" t="s">
        <v>120</v>
      </c>
      <c r="T126" s="134"/>
      <c r="U126" s="134"/>
      <c r="V126" s="134"/>
      <c r="W126" s="134"/>
      <c r="AM126" s="168"/>
      <c r="AN126" s="41"/>
      <c r="AO126" s="41"/>
      <c r="AP126" s="41"/>
      <c r="AQ126" s="41"/>
      <c r="AR126" s="41"/>
      <c r="AS126" s="41"/>
      <c r="AT126" s="41"/>
      <c r="AU126" s="41"/>
    </row>
    <row r="127" spans="3:47" s="36" customFormat="1" ht="9.75" customHeight="1">
      <c r="C127" s="130"/>
      <c r="D127" s="41"/>
      <c r="E127" s="136"/>
      <c r="F127" s="136"/>
      <c r="G127" s="136"/>
      <c r="H127" s="136"/>
      <c r="I127" s="136"/>
      <c r="J127" s="136"/>
      <c r="K127" s="136"/>
      <c r="L127" s="136"/>
      <c r="M127" s="136"/>
      <c r="N127" s="136"/>
      <c r="O127" s="121"/>
      <c r="P127" s="121"/>
      <c r="Q127" s="121"/>
      <c r="R127" s="121"/>
      <c r="S127" s="134"/>
      <c r="T127" s="134"/>
      <c r="U127" s="134"/>
      <c r="V127" s="134"/>
      <c r="W127" s="134"/>
      <c r="AU127" s="41"/>
    </row>
    <row r="128" spans="3:49" s="36" customFormat="1" ht="5.25" customHeight="1">
      <c r="C128" s="130"/>
      <c r="D128" s="41"/>
      <c r="E128" s="41"/>
      <c r="F128" s="168"/>
      <c r="G128" s="168"/>
      <c r="H128" s="121"/>
      <c r="I128" s="121"/>
      <c r="J128" s="121"/>
      <c r="K128" s="121"/>
      <c r="L128" s="121"/>
      <c r="M128" s="121"/>
      <c r="N128" s="121"/>
      <c r="O128" s="121"/>
      <c r="P128" s="134"/>
      <c r="Q128" s="134"/>
      <c r="R128" s="134"/>
      <c r="S128" s="134"/>
      <c r="T128" s="134"/>
      <c r="U128" s="99"/>
      <c r="V128" s="99"/>
      <c r="W128" s="168"/>
      <c r="X128" s="168"/>
      <c r="Y128" s="168"/>
      <c r="Z128" s="168"/>
      <c r="AA128" s="168"/>
      <c r="AB128" s="168"/>
      <c r="AC128" s="168"/>
      <c r="AD128" s="168"/>
      <c r="AE128" s="168"/>
      <c r="AF128" s="168"/>
      <c r="AG128" s="168"/>
      <c r="AH128" s="168"/>
      <c r="AI128" s="168"/>
      <c r="AJ128" s="168"/>
      <c r="AK128" s="168"/>
      <c r="AL128" s="168"/>
      <c r="AM128" s="168"/>
      <c r="AN128" s="41"/>
      <c r="AO128" s="41"/>
      <c r="AP128" s="41"/>
      <c r="AQ128" s="41"/>
      <c r="AR128" s="41"/>
      <c r="AS128" s="41"/>
      <c r="AT128" s="41"/>
      <c r="AU128" s="41"/>
      <c r="AV128" s="41"/>
      <c r="AW128" s="41"/>
    </row>
    <row r="129" spans="3:47" s="36" customFormat="1" ht="11.25" customHeight="1">
      <c r="C129" s="130"/>
      <c r="D129" s="168"/>
      <c r="E129" s="169" t="s">
        <v>114</v>
      </c>
      <c r="F129" s="170" t="s">
        <v>115</v>
      </c>
      <c r="G129" s="170"/>
      <c r="H129" s="170"/>
      <c r="I129" s="170" t="s">
        <v>115</v>
      </c>
      <c r="J129" s="170" t="s">
        <v>114</v>
      </c>
      <c r="K129" s="170"/>
      <c r="L129" s="170"/>
      <c r="M129" s="170" t="s">
        <v>116</v>
      </c>
      <c r="N129" s="170" t="s">
        <v>114</v>
      </c>
      <c r="O129" s="170"/>
      <c r="P129" s="170"/>
      <c r="Q129" s="170" t="s">
        <v>117</v>
      </c>
      <c r="R129" s="183" t="s">
        <v>114</v>
      </c>
      <c r="V129" s="184" t="s">
        <v>118</v>
      </c>
      <c r="W129" s="184"/>
      <c r="X129" s="184"/>
      <c r="Y129" s="184"/>
      <c r="Z129" s="184"/>
      <c r="AA129" s="184"/>
      <c r="AB129" s="184"/>
      <c r="AC129" s="184"/>
      <c r="AD129" s="184"/>
      <c r="AE129" s="184"/>
      <c r="AF129" s="184"/>
      <c r="AG129" s="184"/>
      <c r="AH129" s="184"/>
      <c r="AI129" s="184"/>
      <c r="AJ129" s="184"/>
      <c r="AK129" s="184"/>
      <c r="AL129" s="184"/>
      <c r="AM129" s="168"/>
      <c r="AN129" s="168"/>
      <c r="AO129" s="168"/>
      <c r="AP129" s="168"/>
      <c r="AQ129" s="168"/>
      <c r="AR129" s="168"/>
      <c r="AS129" s="168"/>
      <c r="AT129" s="168"/>
      <c r="AU129" s="41"/>
    </row>
    <row r="130" spans="3:47" s="36" customFormat="1" ht="11.25" customHeight="1">
      <c r="C130" s="130"/>
      <c r="D130" s="41"/>
      <c r="E130" s="171" t="s">
        <v>114</v>
      </c>
      <c r="F130" s="172" t="s">
        <v>116</v>
      </c>
      <c r="G130" s="172"/>
      <c r="H130" s="172"/>
      <c r="I130" s="172" t="s">
        <v>115</v>
      </c>
      <c r="J130" s="172" t="s">
        <v>116</v>
      </c>
      <c r="K130" s="172"/>
      <c r="L130" s="172"/>
      <c r="M130" s="172" t="s">
        <v>116</v>
      </c>
      <c r="N130" s="172" t="s">
        <v>115</v>
      </c>
      <c r="O130" s="172"/>
      <c r="P130" s="172"/>
      <c r="Q130" s="172" t="s">
        <v>117</v>
      </c>
      <c r="R130" s="185" t="s">
        <v>115</v>
      </c>
      <c r="V130" s="184"/>
      <c r="W130" s="184"/>
      <c r="X130" s="184"/>
      <c r="Y130" s="184"/>
      <c r="Z130" s="184"/>
      <c r="AA130" s="184"/>
      <c r="AB130" s="184"/>
      <c r="AC130" s="184"/>
      <c r="AD130" s="184"/>
      <c r="AE130" s="184"/>
      <c r="AF130" s="184"/>
      <c r="AG130" s="184"/>
      <c r="AH130" s="184"/>
      <c r="AI130" s="184"/>
      <c r="AJ130" s="184"/>
      <c r="AK130" s="184"/>
      <c r="AL130" s="184"/>
      <c r="AM130" s="168"/>
      <c r="AN130" s="168"/>
      <c r="AO130" s="168"/>
      <c r="AP130" s="168"/>
      <c r="AQ130" s="168"/>
      <c r="AR130" s="168"/>
      <c r="AS130" s="168"/>
      <c r="AT130" s="168"/>
      <c r="AU130" s="100"/>
    </row>
    <row r="131" spans="3:47" s="36" customFormat="1" ht="11.25" customHeight="1">
      <c r="C131" s="130"/>
      <c r="D131" s="41"/>
      <c r="E131" s="173" t="s">
        <v>114</v>
      </c>
      <c r="F131" s="174" t="s">
        <v>117</v>
      </c>
      <c r="G131" s="174"/>
      <c r="H131" s="174"/>
      <c r="I131" s="174" t="s">
        <v>115</v>
      </c>
      <c r="J131" s="174" t="s">
        <v>117</v>
      </c>
      <c r="K131" s="174"/>
      <c r="L131" s="174"/>
      <c r="M131" s="174" t="s">
        <v>116</v>
      </c>
      <c r="N131" s="174" t="s">
        <v>117</v>
      </c>
      <c r="O131" s="174"/>
      <c r="P131" s="174"/>
      <c r="Q131" s="174" t="s">
        <v>117</v>
      </c>
      <c r="R131" s="186" t="s">
        <v>116</v>
      </c>
      <c r="V131" s="184"/>
      <c r="W131" s="184"/>
      <c r="X131" s="184"/>
      <c r="Y131" s="184"/>
      <c r="Z131" s="184"/>
      <c r="AA131" s="184"/>
      <c r="AB131" s="184"/>
      <c r="AC131" s="184"/>
      <c r="AD131" s="184"/>
      <c r="AE131" s="184"/>
      <c r="AF131" s="184"/>
      <c r="AG131" s="184"/>
      <c r="AH131" s="184"/>
      <c r="AI131" s="184"/>
      <c r="AJ131" s="184"/>
      <c r="AK131" s="184"/>
      <c r="AL131" s="184"/>
      <c r="AM131" s="168"/>
      <c r="AN131" s="168"/>
      <c r="AO131" s="168"/>
      <c r="AP131" s="168"/>
      <c r="AQ131" s="168"/>
      <c r="AR131" s="168"/>
      <c r="AS131" s="168"/>
      <c r="AT131" s="168"/>
      <c r="AU131" s="41"/>
    </row>
    <row r="132" spans="3:49" s="36" customFormat="1" ht="17.25" customHeight="1">
      <c r="C132" s="130"/>
      <c r="E132" s="133"/>
      <c r="F132" s="133"/>
      <c r="G132" s="133"/>
      <c r="H132" s="133"/>
      <c r="I132" s="133"/>
      <c r="J132" s="133"/>
      <c r="K132" s="133"/>
      <c r="L132" s="133"/>
      <c r="M132" s="133"/>
      <c r="N132" s="133"/>
      <c r="O132" s="133"/>
      <c r="P132" s="133"/>
      <c r="Q132" s="133"/>
      <c r="R132" s="133"/>
      <c r="S132" s="133"/>
      <c r="T132" s="133"/>
      <c r="U132" s="133"/>
      <c r="V132" s="133"/>
      <c r="W132" s="133"/>
      <c r="X132" s="133"/>
      <c r="Y132" s="133"/>
      <c r="AI132" s="133"/>
      <c r="AJ132" s="133"/>
      <c r="AK132" s="133"/>
      <c r="AL132" s="133"/>
      <c r="AM132" s="133"/>
      <c r="AN132" s="133"/>
      <c r="AO132" s="133"/>
      <c r="AP132" s="133"/>
      <c r="AQ132" s="133"/>
      <c r="AR132" s="133"/>
      <c r="AS132" s="133"/>
      <c r="AT132" s="133"/>
      <c r="AU132" s="133"/>
      <c r="AV132" s="133"/>
      <c r="AW132" s="100"/>
    </row>
    <row r="133" spans="3:49" s="36" customFormat="1" ht="17.25" customHeight="1">
      <c r="C133" s="130"/>
      <c r="E133" s="136" t="s">
        <v>250</v>
      </c>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3"/>
      <c r="AK133" s="133"/>
      <c r="AL133" s="133"/>
      <c r="AM133" s="133"/>
      <c r="AN133" s="133"/>
      <c r="AO133" s="133"/>
      <c r="AP133" s="133"/>
      <c r="AQ133" s="133"/>
      <c r="AR133" s="133"/>
      <c r="AS133" s="133"/>
      <c r="AT133" s="133"/>
      <c r="AU133" s="133"/>
      <c r="AV133" s="133"/>
      <c r="AW133" s="100"/>
    </row>
    <row r="134" spans="3:49" s="36" customFormat="1" ht="5.25" customHeight="1">
      <c r="C134" s="130"/>
      <c r="D134" s="41"/>
      <c r="E134" s="41"/>
      <c r="F134" s="168"/>
      <c r="G134" s="168"/>
      <c r="H134" s="121"/>
      <c r="I134" s="121"/>
      <c r="J134" s="121"/>
      <c r="K134" s="121"/>
      <c r="L134" s="121"/>
      <c r="M134" s="121"/>
      <c r="N134" s="121"/>
      <c r="O134" s="121"/>
      <c r="P134" s="134"/>
      <c r="Q134" s="134"/>
      <c r="R134" s="134"/>
      <c r="S134" s="134"/>
      <c r="T134" s="134"/>
      <c r="U134" s="99"/>
      <c r="V134" s="99"/>
      <c r="W134" s="168"/>
      <c r="X134" s="168"/>
      <c r="Y134" s="168"/>
      <c r="Z134" s="168"/>
      <c r="AA134" s="168"/>
      <c r="AB134" s="168"/>
      <c r="AC134" s="168"/>
      <c r="AD134" s="168"/>
      <c r="AE134" s="168"/>
      <c r="AF134" s="168"/>
      <c r="AG134" s="168"/>
      <c r="AH134" s="168"/>
      <c r="AI134" s="168"/>
      <c r="AJ134" s="168"/>
      <c r="AK134" s="168"/>
      <c r="AL134" s="168"/>
      <c r="AM134" s="168"/>
      <c r="AN134" s="41"/>
      <c r="AO134" s="41"/>
      <c r="AP134" s="41"/>
      <c r="AQ134" s="41"/>
      <c r="AR134" s="41"/>
      <c r="AS134" s="41"/>
      <c r="AT134" s="41"/>
      <c r="AU134" s="41"/>
      <c r="AV134" s="41"/>
      <c r="AW134" s="41"/>
    </row>
    <row r="135" spans="3:39" s="36" customFormat="1" ht="11.25" customHeight="1">
      <c r="C135" s="130"/>
      <c r="D135" s="168"/>
      <c r="E135" s="169" t="s">
        <v>114</v>
      </c>
      <c r="F135" s="170" t="s">
        <v>115</v>
      </c>
      <c r="G135" s="170"/>
      <c r="H135" s="170"/>
      <c r="I135" s="170" t="s">
        <v>115</v>
      </c>
      <c r="J135" s="170" t="s">
        <v>114</v>
      </c>
      <c r="K135" s="170"/>
      <c r="L135" s="170"/>
      <c r="M135" s="170" t="s">
        <v>116</v>
      </c>
      <c r="N135" s="170" t="s">
        <v>114</v>
      </c>
      <c r="O135" s="170"/>
      <c r="P135" s="170"/>
      <c r="Q135" s="170" t="s">
        <v>117</v>
      </c>
      <c r="R135" s="183" t="s">
        <v>114</v>
      </c>
      <c r="V135" s="158" t="s">
        <v>251</v>
      </c>
      <c r="W135" s="158"/>
      <c r="X135" s="158"/>
      <c r="Y135" s="158"/>
      <c r="Z135" s="158"/>
      <c r="AA135" s="158"/>
      <c r="AB135" s="158"/>
      <c r="AC135" s="158"/>
      <c r="AD135" s="158"/>
      <c r="AE135" s="158"/>
      <c r="AF135" s="158"/>
      <c r="AG135" s="158"/>
      <c r="AH135" s="158"/>
      <c r="AI135" s="158"/>
      <c r="AJ135" s="158"/>
      <c r="AK135" s="158"/>
      <c r="AL135" s="158"/>
      <c r="AM135" s="168"/>
    </row>
    <row r="136" spans="3:39" s="36" customFormat="1" ht="11.25" customHeight="1">
      <c r="C136" s="130"/>
      <c r="D136" s="41"/>
      <c r="E136" s="171" t="s">
        <v>114</v>
      </c>
      <c r="F136" s="172" t="s">
        <v>116</v>
      </c>
      <c r="G136" s="172"/>
      <c r="H136" s="172"/>
      <c r="I136" s="172" t="s">
        <v>115</v>
      </c>
      <c r="J136" s="172" t="s">
        <v>116</v>
      </c>
      <c r="K136" s="172"/>
      <c r="L136" s="172"/>
      <c r="M136" s="172" t="s">
        <v>116</v>
      </c>
      <c r="N136" s="172" t="s">
        <v>115</v>
      </c>
      <c r="O136" s="172"/>
      <c r="P136" s="172"/>
      <c r="Q136" s="172" t="s">
        <v>117</v>
      </c>
      <c r="R136" s="185" t="s">
        <v>115</v>
      </c>
      <c r="V136" s="158"/>
      <c r="W136" s="158"/>
      <c r="X136" s="158"/>
      <c r="Y136" s="158"/>
      <c r="Z136" s="158"/>
      <c r="AA136" s="158"/>
      <c r="AB136" s="158"/>
      <c r="AC136" s="158"/>
      <c r="AD136" s="158"/>
      <c r="AE136" s="158"/>
      <c r="AF136" s="158"/>
      <c r="AG136" s="158"/>
      <c r="AH136" s="158"/>
      <c r="AI136" s="158"/>
      <c r="AJ136" s="158"/>
      <c r="AK136" s="158"/>
      <c r="AL136" s="158"/>
      <c r="AM136" s="168"/>
    </row>
    <row r="137" spans="3:39" s="36" customFormat="1" ht="11.25" customHeight="1">
      <c r="C137" s="130"/>
      <c r="D137" s="41"/>
      <c r="E137" s="173" t="s">
        <v>114</v>
      </c>
      <c r="F137" s="174" t="s">
        <v>117</v>
      </c>
      <c r="G137" s="174"/>
      <c r="H137" s="174"/>
      <c r="I137" s="174" t="s">
        <v>115</v>
      </c>
      <c r="J137" s="174" t="s">
        <v>117</v>
      </c>
      <c r="K137" s="174"/>
      <c r="L137" s="174"/>
      <c r="M137" s="174" t="s">
        <v>116</v>
      </c>
      <c r="N137" s="174" t="s">
        <v>117</v>
      </c>
      <c r="O137" s="174"/>
      <c r="P137" s="174"/>
      <c r="Q137" s="174" t="s">
        <v>117</v>
      </c>
      <c r="R137" s="186" t="s">
        <v>116</v>
      </c>
      <c r="V137" s="158"/>
      <c r="W137" s="158"/>
      <c r="X137" s="158"/>
      <c r="Y137" s="158"/>
      <c r="Z137" s="158"/>
      <c r="AA137" s="158"/>
      <c r="AB137" s="158"/>
      <c r="AC137" s="158"/>
      <c r="AD137" s="158"/>
      <c r="AE137" s="158"/>
      <c r="AF137" s="158"/>
      <c r="AG137" s="158"/>
      <c r="AH137" s="158"/>
      <c r="AI137" s="158"/>
      <c r="AJ137" s="158"/>
      <c r="AK137" s="158"/>
      <c r="AL137" s="158"/>
      <c r="AM137" s="168"/>
    </row>
    <row r="139" spans="5:39" ht="15.75" customHeight="1">
      <c r="E139" s="205" t="s">
        <v>114</v>
      </c>
      <c r="F139" s="192" t="s">
        <v>115</v>
      </c>
      <c r="G139" s="192"/>
      <c r="H139" s="192"/>
      <c r="I139" s="206"/>
      <c r="J139" s="206"/>
      <c r="K139" s="192"/>
      <c r="L139" s="192"/>
      <c r="M139" s="192"/>
      <c r="N139" s="192"/>
      <c r="O139" s="192"/>
      <c r="P139" s="192"/>
      <c r="Q139" s="208"/>
      <c r="R139" s="209"/>
      <c r="V139" s="184" t="s">
        <v>252</v>
      </c>
      <c r="W139" s="184"/>
      <c r="X139" s="184"/>
      <c r="Y139" s="184"/>
      <c r="Z139" s="184"/>
      <c r="AA139" s="184"/>
      <c r="AB139" s="184"/>
      <c r="AC139" s="184"/>
      <c r="AD139" s="184"/>
      <c r="AE139" s="184"/>
      <c r="AF139" s="184"/>
      <c r="AG139" s="184"/>
      <c r="AH139" s="184"/>
      <c r="AI139" s="184"/>
      <c r="AJ139" s="184"/>
      <c r="AK139" s="184"/>
      <c r="AL139" s="184"/>
      <c r="AM139" s="168"/>
    </row>
    <row r="140" spans="5:46" ht="15.75">
      <c r="E140" s="193" t="s">
        <v>114</v>
      </c>
      <c r="F140" s="194" t="s">
        <v>116</v>
      </c>
      <c r="G140" s="194"/>
      <c r="H140" s="194"/>
      <c r="I140" s="194" t="s">
        <v>115</v>
      </c>
      <c r="J140" s="194" t="s">
        <v>116</v>
      </c>
      <c r="K140" s="194"/>
      <c r="L140" s="194"/>
      <c r="M140" s="202"/>
      <c r="N140" s="202"/>
      <c r="O140" s="194"/>
      <c r="P140" s="194"/>
      <c r="Q140" s="199"/>
      <c r="R140" s="210"/>
      <c r="V140" s="184"/>
      <c r="W140" s="184"/>
      <c r="X140" s="184"/>
      <c r="Y140" s="184"/>
      <c r="Z140" s="184"/>
      <c r="AA140" s="184"/>
      <c r="AB140" s="184"/>
      <c r="AC140" s="184"/>
      <c r="AD140" s="184"/>
      <c r="AE140" s="184"/>
      <c r="AF140" s="184"/>
      <c r="AG140" s="184"/>
      <c r="AH140" s="184"/>
      <c r="AI140" s="184"/>
      <c r="AJ140" s="184"/>
      <c r="AK140" s="184"/>
      <c r="AL140" s="184"/>
      <c r="AM140" s="168"/>
      <c r="AN140" s="168"/>
      <c r="AO140" s="168"/>
      <c r="AP140" s="168"/>
      <c r="AQ140" s="168"/>
      <c r="AR140" s="168"/>
      <c r="AS140" s="168"/>
      <c r="AT140" s="168"/>
    </row>
    <row r="141" spans="3:47" s="36" customFormat="1" ht="11.25" customHeight="1">
      <c r="C141" s="130"/>
      <c r="D141" s="168"/>
      <c r="E141" s="196" t="s">
        <v>114</v>
      </c>
      <c r="F141" s="197" t="s">
        <v>117</v>
      </c>
      <c r="G141" s="197"/>
      <c r="H141" s="197"/>
      <c r="I141" s="197" t="s">
        <v>115</v>
      </c>
      <c r="J141" s="197" t="s">
        <v>117</v>
      </c>
      <c r="K141" s="197"/>
      <c r="L141" s="197"/>
      <c r="M141" s="197" t="s">
        <v>116</v>
      </c>
      <c r="N141" s="197" t="s">
        <v>117</v>
      </c>
      <c r="O141" s="197"/>
      <c r="P141" s="197"/>
      <c r="Q141" s="211"/>
      <c r="R141" s="212"/>
      <c r="V141" s="184"/>
      <c r="W141" s="184"/>
      <c r="X141" s="184"/>
      <c r="Y141" s="184"/>
      <c r="Z141" s="184"/>
      <c r="AA141" s="184"/>
      <c r="AB141" s="184"/>
      <c r="AC141" s="184"/>
      <c r="AD141" s="184"/>
      <c r="AE141" s="184"/>
      <c r="AF141" s="184"/>
      <c r="AG141" s="184"/>
      <c r="AH141" s="184"/>
      <c r="AI141" s="184"/>
      <c r="AJ141" s="184"/>
      <c r="AK141" s="184"/>
      <c r="AL141" s="184"/>
      <c r="AM141" s="168"/>
      <c r="AN141" s="168"/>
      <c r="AO141" s="168"/>
      <c r="AP141" s="168"/>
      <c r="AQ141" s="168"/>
      <c r="AR141" s="168"/>
      <c r="AS141" s="168"/>
      <c r="AT141" s="168"/>
      <c r="AU141" s="41"/>
    </row>
    <row r="142" spans="3:47" s="36" customFormat="1" ht="15.75" customHeight="1">
      <c r="C142" s="130"/>
      <c r="D142" s="41"/>
      <c r="E142" s="41"/>
      <c r="AU142" s="100"/>
    </row>
    <row r="143" spans="3:39" s="36" customFormat="1" ht="17.25" customHeight="1">
      <c r="C143" s="130"/>
      <c r="E143" s="136" t="s">
        <v>253</v>
      </c>
      <c r="F143" s="136"/>
      <c r="G143" s="136"/>
      <c r="H143" s="136"/>
      <c r="I143" s="136"/>
      <c r="J143" s="136"/>
      <c r="K143" s="136"/>
      <c r="L143" s="136"/>
      <c r="M143" s="136"/>
      <c r="N143" s="136"/>
      <c r="O143" s="136"/>
      <c r="P143" s="136"/>
      <c r="Q143" s="136"/>
      <c r="R143" s="136"/>
      <c r="S143" s="136"/>
      <c r="T143" s="136"/>
      <c r="U143" s="136"/>
      <c r="V143" s="136"/>
      <c r="W143" s="213"/>
      <c r="X143" s="136" t="s">
        <v>254</v>
      </c>
      <c r="Y143" s="136"/>
      <c r="Z143" s="136"/>
      <c r="AA143" s="136"/>
      <c r="AB143" s="136"/>
      <c r="AC143" s="136"/>
      <c r="AD143" s="136"/>
      <c r="AE143" s="136"/>
      <c r="AF143" s="136"/>
      <c r="AG143" s="213"/>
      <c r="AH143" s="213"/>
      <c r="AI143" s="213"/>
      <c r="AJ143" s="133"/>
      <c r="AK143" s="133"/>
      <c r="AL143" s="133"/>
      <c r="AM143" s="133"/>
    </row>
    <row r="144" spans="3:38" s="36" customFormat="1" ht="9" customHeight="1">
      <c r="C144" s="130"/>
      <c r="D144" s="41"/>
      <c r="E144" s="41"/>
      <c r="N144" s="121" t="s">
        <v>128</v>
      </c>
      <c r="O144" s="121"/>
      <c r="P144" s="121"/>
      <c r="AL144" s="133"/>
    </row>
    <row r="145" spans="3:38" s="36" customFormat="1" ht="9" customHeight="1">
      <c r="C145" s="130"/>
      <c r="D145" s="41"/>
      <c r="E145" s="41"/>
      <c r="N145" s="176"/>
      <c r="O145" s="176"/>
      <c r="P145" s="176"/>
      <c r="AL145" s="133"/>
    </row>
    <row r="146" spans="3:66" s="36" customFormat="1" ht="9" customHeight="1">
      <c r="C146" s="130"/>
      <c r="E146" s="121" t="s">
        <v>127</v>
      </c>
      <c r="F146" s="121"/>
      <c r="G146" s="121"/>
      <c r="H146" s="121"/>
      <c r="I146" s="121" t="s">
        <v>255</v>
      </c>
      <c r="J146" s="121"/>
      <c r="K146" s="121"/>
      <c r="L146" s="99"/>
      <c r="M146" s="41"/>
      <c r="N146" s="177" t="s">
        <v>256</v>
      </c>
      <c r="O146" s="177"/>
      <c r="P146" s="177"/>
      <c r="Q146" s="41"/>
      <c r="S146" s="121" t="s">
        <v>128</v>
      </c>
      <c r="T146" s="121"/>
      <c r="U146" s="121"/>
      <c r="V146" s="121"/>
      <c r="X146" s="121" t="s">
        <v>210</v>
      </c>
      <c r="Y146" s="121"/>
      <c r="Z146" s="121"/>
      <c r="AA146" s="121"/>
      <c r="AC146" s="121">
        <v>24</v>
      </c>
      <c r="AD146" s="121"/>
      <c r="AG146" s="99"/>
      <c r="AH146" s="121" t="s">
        <v>128</v>
      </c>
      <c r="AI146" s="121"/>
      <c r="AJ146" s="121"/>
      <c r="AK146" s="121"/>
      <c r="AL146" s="133"/>
      <c r="AN146" s="187" t="s">
        <v>70</v>
      </c>
      <c r="AO146" s="132" t="s">
        <v>257</v>
      </c>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32"/>
    </row>
    <row r="147" spans="3:66" s="36" customFormat="1" ht="9.75" customHeight="1">
      <c r="C147" s="130"/>
      <c r="E147" s="121"/>
      <c r="F147" s="121"/>
      <c r="G147" s="121"/>
      <c r="H147" s="121"/>
      <c r="I147" s="176"/>
      <c r="J147" s="176"/>
      <c r="K147" s="176"/>
      <c r="L147" s="121" t="s">
        <v>95</v>
      </c>
      <c r="M147" s="207"/>
      <c r="N147" s="176"/>
      <c r="O147" s="176"/>
      <c r="P147" s="176"/>
      <c r="Q147" s="207"/>
      <c r="R147" s="121" t="s">
        <v>95</v>
      </c>
      <c r="S147" s="176"/>
      <c r="T147" s="176"/>
      <c r="U147" s="176"/>
      <c r="V147" s="176"/>
      <c r="W147" s="121" t="s">
        <v>95</v>
      </c>
      <c r="X147" s="176"/>
      <c r="Y147" s="176"/>
      <c r="Z147" s="176"/>
      <c r="AA147" s="176"/>
      <c r="AB147" s="121" t="s">
        <v>95</v>
      </c>
      <c r="AC147" s="176"/>
      <c r="AD147" s="176"/>
      <c r="AE147" s="121" t="s">
        <v>95</v>
      </c>
      <c r="AF147" s="187">
        <v>6</v>
      </c>
      <c r="AG147" s="121" t="s">
        <v>95</v>
      </c>
      <c r="AH147" s="176"/>
      <c r="AI147" s="176"/>
      <c r="AJ147" s="176"/>
      <c r="AK147" s="176"/>
      <c r="AL147" s="133"/>
      <c r="AN147" s="187"/>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row>
    <row r="148" spans="3:66" s="36" customFormat="1" ht="9.75" customHeight="1">
      <c r="C148" s="130"/>
      <c r="E148" s="121"/>
      <c r="F148" s="121"/>
      <c r="G148" s="121"/>
      <c r="H148" s="121"/>
      <c r="I148" s="121" t="s">
        <v>258</v>
      </c>
      <c r="J148" s="121"/>
      <c r="K148" s="121"/>
      <c r="L148" s="121"/>
      <c r="N148" s="121" t="s">
        <v>259</v>
      </c>
      <c r="O148" s="121"/>
      <c r="P148" s="121"/>
      <c r="R148" s="121"/>
      <c r="S148" s="177" t="s">
        <v>130</v>
      </c>
      <c r="T148" s="177"/>
      <c r="U148" s="177"/>
      <c r="V148" s="177"/>
      <c r="W148" s="121"/>
      <c r="X148" s="177" t="s">
        <v>260</v>
      </c>
      <c r="Y148" s="177"/>
      <c r="Z148" s="177"/>
      <c r="AA148" s="177"/>
      <c r="AB148" s="121"/>
      <c r="AC148" s="177">
        <v>4</v>
      </c>
      <c r="AD148" s="177"/>
      <c r="AE148" s="121"/>
      <c r="AF148" s="187"/>
      <c r="AG148" s="121"/>
      <c r="AH148" s="177" t="s">
        <v>130</v>
      </c>
      <c r="AI148" s="177"/>
      <c r="AJ148" s="177"/>
      <c r="AK148" s="177"/>
      <c r="AL148" s="133"/>
      <c r="AN148"/>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row>
    <row r="149" spans="3:66" s="36" customFormat="1" ht="9.75" customHeight="1">
      <c r="C149" s="130"/>
      <c r="E149" s="121"/>
      <c r="F149" s="121"/>
      <c r="G149" s="121"/>
      <c r="H149" s="121"/>
      <c r="I149" s="121"/>
      <c r="J149" s="121"/>
      <c r="K149" s="121"/>
      <c r="L149" s="99"/>
      <c r="N149" s="121"/>
      <c r="O149" s="121"/>
      <c r="P149" s="121"/>
      <c r="S149" s="121"/>
      <c r="T149" s="121"/>
      <c r="U149" s="121"/>
      <c r="V149" s="121"/>
      <c r="X149" s="121"/>
      <c r="Y149" s="121"/>
      <c r="Z149" s="121"/>
      <c r="AA149" s="121"/>
      <c r="AC149" s="121"/>
      <c r="AD149" s="121"/>
      <c r="AG149" s="99"/>
      <c r="AH149" s="121"/>
      <c r="AI149" s="121"/>
      <c r="AJ149" s="121"/>
      <c r="AK149" s="121"/>
      <c r="AL149" s="133"/>
      <c r="AN149"/>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row>
    <row r="150" spans="14:66" ht="9.75" customHeight="1">
      <c r="N150" s="92"/>
      <c r="O150" s="92"/>
      <c r="P150" s="92"/>
      <c r="AL150" s="133"/>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32"/>
    </row>
    <row r="151" spans="10:38" ht="9.75" customHeight="1">
      <c r="J151" s="121" t="s">
        <v>128</v>
      </c>
      <c r="K151" s="121"/>
      <c r="L151" s="121"/>
      <c r="M151" s="121"/>
      <c r="N151" s="121"/>
      <c r="U151" s="121">
        <v>4</v>
      </c>
      <c r="V151" s="121"/>
      <c r="W151" s="178"/>
      <c r="AL151" s="133"/>
    </row>
    <row r="152" spans="5:66" ht="9.75" customHeight="1">
      <c r="E152" s="135" t="s">
        <v>261</v>
      </c>
      <c r="F152" s="135"/>
      <c r="G152" s="135"/>
      <c r="H152" s="135"/>
      <c r="I152" s="135"/>
      <c r="J152" s="176"/>
      <c r="K152" s="176"/>
      <c r="L152" s="176"/>
      <c r="M152" s="176"/>
      <c r="N152" s="176"/>
      <c r="O152" s="97" t="s">
        <v>262</v>
      </c>
      <c r="P152" s="97"/>
      <c r="Q152" s="97"/>
      <c r="R152" s="97"/>
      <c r="S152" s="97"/>
      <c r="T152" s="97"/>
      <c r="U152" s="121"/>
      <c r="V152" s="121"/>
      <c r="W152" s="135" t="s">
        <v>263</v>
      </c>
      <c r="X152" s="135"/>
      <c r="Y152" s="135"/>
      <c r="Z152" s="135"/>
      <c r="AA152" s="135"/>
      <c r="AB152" s="135"/>
      <c r="AC152" s="135"/>
      <c r="AD152" s="135"/>
      <c r="AE152" s="135"/>
      <c r="AF152" s="135"/>
      <c r="AG152" s="135"/>
      <c r="AH152" s="135"/>
      <c r="AI152" s="135"/>
      <c r="AJ152" s="135"/>
      <c r="AK152" s="135"/>
      <c r="AN152" s="100"/>
      <c r="AO152" s="121" t="s">
        <v>107</v>
      </c>
      <c r="AP152" s="121"/>
      <c r="AQ152" s="121"/>
      <c r="AR152" s="99"/>
      <c r="AS152" s="121" t="s">
        <v>108</v>
      </c>
      <c r="AT152" s="121"/>
      <c r="AU152" s="121"/>
      <c r="AV152" s="36"/>
      <c r="AW152" s="99"/>
      <c r="AX152" s="121" t="s">
        <v>109</v>
      </c>
      <c r="AY152" s="121"/>
      <c r="AZ152" s="121"/>
      <c r="BA152" s="121"/>
      <c r="BB152" s="36"/>
      <c r="BC152" s="36"/>
      <c r="BD152" s="36"/>
      <c r="BF152" s="36"/>
      <c r="BG152" s="36"/>
      <c r="BH152" s="36"/>
      <c r="BI152" s="36"/>
      <c r="BJ152" s="36"/>
      <c r="BK152" s="36"/>
      <c r="BL152" s="36"/>
      <c r="BM152" s="36"/>
      <c r="BN152" s="36"/>
    </row>
    <row r="153" spans="5:66" ht="9.75" customHeight="1">
      <c r="E153" s="135"/>
      <c r="F153" s="135"/>
      <c r="G153" s="135"/>
      <c r="H153" s="135"/>
      <c r="I153" s="135"/>
      <c r="J153" s="177" t="s">
        <v>130</v>
      </c>
      <c r="K153" s="177"/>
      <c r="L153" s="177"/>
      <c r="M153" s="177"/>
      <c r="N153" s="177"/>
      <c r="O153" s="97"/>
      <c r="P153" s="97"/>
      <c r="Q153" s="97"/>
      <c r="R153" s="97"/>
      <c r="S153" s="97"/>
      <c r="T153" s="97"/>
      <c r="U153" s="121">
        <v>2</v>
      </c>
      <c r="V153" s="121"/>
      <c r="W153" s="135"/>
      <c r="X153" s="135"/>
      <c r="Y153" s="135"/>
      <c r="Z153" s="135"/>
      <c r="AA153" s="135"/>
      <c r="AB153" s="135"/>
      <c r="AC153" s="135"/>
      <c r="AD153" s="135"/>
      <c r="AE153" s="135"/>
      <c r="AF153" s="135"/>
      <c r="AG153" s="135"/>
      <c r="AH153" s="135"/>
      <c r="AI153" s="135"/>
      <c r="AJ153" s="135"/>
      <c r="AK153" s="135"/>
      <c r="AN153" s="100"/>
      <c r="AO153" s="121"/>
      <c r="AP153" s="121"/>
      <c r="AQ153" s="121"/>
      <c r="AR153" s="99"/>
      <c r="AS153" s="121"/>
      <c r="AT153" s="121"/>
      <c r="AU153" s="121"/>
      <c r="AV153" s="36"/>
      <c r="AW153" s="121" t="s">
        <v>95</v>
      </c>
      <c r="AX153" s="176"/>
      <c r="AY153" s="176"/>
      <c r="AZ153" s="176"/>
      <c r="BA153" s="176"/>
      <c r="BB153" s="36"/>
      <c r="BC153" s="36"/>
      <c r="BD153" s="158" t="s">
        <v>246</v>
      </c>
      <c r="BE153" s="158"/>
      <c r="BF153" s="158"/>
      <c r="BG153" s="158"/>
      <c r="BH153" s="158"/>
      <c r="BI153" s="158"/>
      <c r="BJ153" s="158"/>
      <c r="BK153" s="36"/>
      <c r="BL153" s="36"/>
      <c r="BM153" s="36"/>
      <c r="BN153" s="36"/>
    </row>
    <row r="154" spans="10:66" ht="9.75" customHeight="1">
      <c r="J154" s="121"/>
      <c r="K154" s="121"/>
      <c r="L154" s="121"/>
      <c r="M154" s="121"/>
      <c r="N154" s="121"/>
      <c r="U154" s="121"/>
      <c r="V154" s="121"/>
      <c r="W154" s="178"/>
      <c r="AN154" s="100"/>
      <c r="AO154" s="121"/>
      <c r="AP154" s="121"/>
      <c r="AQ154" s="121"/>
      <c r="AR154" s="99"/>
      <c r="AS154" s="121" t="s">
        <v>104</v>
      </c>
      <c r="AT154" s="121"/>
      <c r="AU154" s="121"/>
      <c r="AW154" s="121"/>
      <c r="AX154" s="177" t="s">
        <v>110</v>
      </c>
      <c r="AY154" s="177"/>
      <c r="AZ154" s="177"/>
      <c r="BA154" s="177"/>
      <c r="BD154" s="158"/>
      <c r="BE154" s="158"/>
      <c r="BF154" s="158"/>
      <c r="BG154" s="158"/>
      <c r="BH154" s="158"/>
      <c r="BI154" s="158"/>
      <c r="BJ154" s="158"/>
      <c r="BK154" s="36"/>
      <c r="BL154" s="36"/>
      <c r="BM154" s="36"/>
      <c r="BN154" s="36"/>
    </row>
    <row r="155" spans="10:66" ht="8.25" customHeight="1">
      <c r="J155" s="121"/>
      <c r="K155" s="121"/>
      <c r="L155" s="121"/>
      <c r="M155" s="121"/>
      <c r="N155" s="121"/>
      <c r="U155" s="121"/>
      <c r="V155" s="121"/>
      <c r="W155" s="178"/>
      <c r="AN155" s="100"/>
      <c r="AO155" s="121"/>
      <c r="AP155" s="121"/>
      <c r="AQ155" s="121"/>
      <c r="AR155" s="99"/>
      <c r="AS155" s="121"/>
      <c r="AT155" s="121"/>
      <c r="AU155" s="121"/>
      <c r="AW155" s="99"/>
      <c r="AX155" s="121"/>
      <c r="AY155" s="121"/>
      <c r="AZ155" s="121"/>
      <c r="BA155" s="121"/>
      <c r="BJ155" s="36"/>
      <c r="BK155" s="36"/>
      <c r="BL155" s="36"/>
      <c r="BM155" s="36"/>
      <c r="BN155" s="36"/>
    </row>
    <row r="156" spans="3:66" s="36" customFormat="1" ht="9.75" customHeight="1">
      <c r="C156" s="130"/>
      <c r="D156" s="100"/>
      <c r="E156" s="121" t="s">
        <v>102</v>
      </c>
      <c r="F156" s="121"/>
      <c r="G156" s="121"/>
      <c r="H156" s="121"/>
      <c r="I156" s="121" t="s">
        <v>103</v>
      </c>
      <c r="J156" s="121"/>
      <c r="K156" s="178"/>
      <c r="L156" s="121" t="s">
        <v>90</v>
      </c>
      <c r="M156" s="121"/>
      <c r="N156" s="121"/>
      <c r="O156" s="121"/>
      <c r="S156" s="99"/>
      <c r="T156" s="99"/>
      <c r="AN156"/>
      <c r="AO156"/>
      <c r="AP156"/>
      <c r="AQ156"/>
      <c r="AR156"/>
      <c r="AS156"/>
      <c r="AT156"/>
      <c r="AU156"/>
      <c r="AV156"/>
      <c r="AW156"/>
      <c r="AX156"/>
      <c r="AY156"/>
      <c r="AZ156"/>
      <c r="BA156"/>
      <c r="BB156"/>
      <c r="BC156"/>
      <c r="BD156"/>
      <c r="BE156"/>
      <c r="BF156"/>
      <c r="BG156"/>
      <c r="BH156"/>
      <c r="BI156"/>
      <c r="BJ156"/>
      <c r="BK156"/>
      <c r="BL156"/>
      <c r="BM156"/>
      <c r="BN156"/>
    </row>
    <row r="157" spans="3:66" s="36" customFormat="1" ht="9.75" customHeight="1">
      <c r="C157" s="130"/>
      <c r="D157" s="100"/>
      <c r="E157" s="121"/>
      <c r="F157" s="121"/>
      <c r="G157" s="121"/>
      <c r="H157" s="121"/>
      <c r="I157" s="121"/>
      <c r="J157" s="121"/>
      <c r="K157" s="121" t="s">
        <v>95</v>
      </c>
      <c r="L157" s="176"/>
      <c r="M157" s="176"/>
      <c r="N157" s="176"/>
      <c r="O157" s="176"/>
      <c r="S157"/>
      <c r="T157"/>
      <c r="AN157"/>
      <c r="AO157" s="123" t="s">
        <v>134</v>
      </c>
      <c r="AP157" s="123"/>
      <c r="AQ157" s="123"/>
      <c r="AR157" s="99"/>
      <c r="AS157" s="121" t="s">
        <v>135</v>
      </c>
      <c r="AT157" s="121"/>
      <c r="AU157" s="121"/>
      <c r="AW157" s="99"/>
      <c r="AX157" s="121" t="s">
        <v>136</v>
      </c>
      <c r="AY157" s="121"/>
      <c r="AZ157" s="121"/>
      <c r="BA157" s="121"/>
      <c r="BC157" s="121" t="s">
        <v>137</v>
      </c>
      <c r="BD157" s="121"/>
      <c r="BE157" s="121"/>
      <c r="BF157" s="121"/>
      <c r="BH157" s="214">
        <v>120</v>
      </c>
      <c r="BI157" s="214"/>
      <c r="BJ157"/>
      <c r="BK157" s="215"/>
      <c r="BM157"/>
      <c r="BN157"/>
    </row>
    <row r="158" spans="3:66" s="36" customFormat="1" ht="9.75" customHeight="1">
      <c r="C158" s="130"/>
      <c r="D158" s="100"/>
      <c r="E158" s="121"/>
      <c r="F158" s="121"/>
      <c r="G158" s="121"/>
      <c r="H158" s="121"/>
      <c r="I158" s="121" t="s">
        <v>104</v>
      </c>
      <c r="J158" s="121"/>
      <c r="K158" s="121"/>
      <c r="L158" s="177" t="s">
        <v>105</v>
      </c>
      <c r="M158" s="177"/>
      <c r="N158" s="177"/>
      <c r="O158" s="177"/>
      <c r="S158"/>
      <c r="T158"/>
      <c r="AN158"/>
      <c r="AO158" s="123"/>
      <c r="AP158" s="123"/>
      <c r="AQ158" s="123"/>
      <c r="AR158" s="99"/>
      <c r="AS158" s="121"/>
      <c r="AT158" s="121"/>
      <c r="AU158" s="121"/>
      <c r="AW158" s="121" t="s">
        <v>95</v>
      </c>
      <c r="AX158" s="176"/>
      <c r="AY158" s="176"/>
      <c r="AZ158" s="176"/>
      <c r="BA158" s="176"/>
      <c r="BB158" s="121" t="s">
        <v>95</v>
      </c>
      <c r="BC158" s="176"/>
      <c r="BD158" s="176"/>
      <c r="BE158" s="176"/>
      <c r="BF158" s="176"/>
      <c r="BG158" s="121" t="s">
        <v>95</v>
      </c>
      <c r="BH158" s="216"/>
      <c r="BI158" s="216"/>
      <c r="BJ158" s="121" t="s">
        <v>95</v>
      </c>
      <c r="BK158" s="217">
        <v>10</v>
      </c>
      <c r="BL158" s="217"/>
      <c r="BM158"/>
      <c r="BN158"/>
    </row>
    <row r="159" spans="3:66" s="36" customFormat="1" ht="9.75" customHeight="1">
      <c r="C159" s="130"/>
      <c r="D159" s="100"/>
      <c r="E159" s="121"/>
      <c r="F159" s="121"/>
      <c r="G159" s="121"/>
      <c r="H159" s="121"/>
      <c r="I159" s="121"/>
      <c r="J159" s="121"/>
      <c r="K159" s="178"/>
      <c r="L159" s="121"/>
      <c r="M159" s="121"/>
      <c r="N159" s="121"/>
      <c r="O159" s="121"/>
      <c r="S159"/>
      <c r="T159"/>
      <c r="AN159"/>
      <c r="AO159" s="123"/>
      <c r="AP159" s="123"/>
      <c r="AQ159" s="123"/>
      <c r="AR159" s="99"/>
      <c r="AS159" s="121">
        <v>2</v>
      </c>
      <c r="AT159" s="121"/>
      <c r="AU159" s="121"/>
      <c r="AW159" s="121"/>
      <c r="AX159" s="177" t="s">
        <v>138</v>
      </c>
      <c r="AY159" s="177"/>
      <c r="AZ159" s="177"/>
      <c r="BA159" s="177"/>
      <c r="BB159" s="121"/>
      <c r="BC159" s="177" t="s">
        <v>139</v>
      </c>
      <c r="BD159" s="177"/>
      <c r="BE159" s="177"/>
      <c r="BF159" s="177"/>
      <c r="BG159" s="121"/>
      <c r="BH159" s="177">
        <v>12</v>
      </c>
      <c r="BI159" s="177"/>
      <c r="BJ159" s="121"/>
      <c r="BK159" s="217"/>
      <c r="BL159" s="217"/>
      <c r="BM159"/>
      <c r="BN159"/>
    </row>
    <row r="160" spans="40:66" ht="9.75" customHeight="1">
      <c r="AN160" s="36"/>
      <c r="AO160" s="123"/>
      <c r="AP160" s="123"/>
      <c r="AQ160" s="123"/>
      <c r="AR160" s="99"/>
      <c r="AS160" s="121"/>
      <c r="AT160" s="121"/>
      <c r="AU160" s="121"/>
      <c r="AV160" s="36"/>
      <c r="AW160" s="99"/>
      <c r="AX160" s="121"/>
      <c r="AY160" s="121"/>
      <c r="AZ160" s="121"/>
      <c r="BA160" s="121"/>
      <c r="BB160" s="36"/>
      <c r="BC160" s="121"/>
      <c r="BD160" s="121"/>
      <c r="BE160" s="121"/>
      <c r="BF160" s="121"/>
      <c r="BG160" s="36"/>
      <c r="BH160" s="121"/>
      <c r="BI160" s="121"/>
      <c r="BK160" s="99"/>
      <c r="BL160" s="36"/>
      <c r="BM160" s="36"/>
      <c r="BN160" s="36"/>
    </row>
    <row r="161" spans="40:66" ht="9.75" customHeight="1">
      <c r="AN161" s="36"/>
      <c r="AO161" s="36"/>
      <c r="AP161" s="36"/>
      <c r="AQ161" s="36"/>
      <c r="AR161" s="36"/>
      <c r="AS161" s="36"/>
      <c r="AT161" s="36"/>
      <c r="AU161" s="36"/>
      <c r="AV161" s="36"/>
      <c r="AW161" s="36"/>
      <c r="AX161" s="36"/>
      <c r="AY161" s="36"/>
      <c r="AZ161" s="36"/>
      <c r="BA161" s="36"/>
      <c r="BB161" s="36"/>
      <c r="BC161" s="36"/>
      <c r="BD161" s="36"/>
      <c r="BF161" s="36"/>
      <c r="BG161" s="36"/>
      <c r="BH161" s="36"/>
      <c r="BI161" s="36"/>
      <c r="BK161" s="36"/>
      <c r="BL161" s="36"/>
      <c r="BM161" s="36"/>
      <c r="BN161" s="36"/>
    </row>
    <row r="162" spans="40:66" ht="9.75" customHeight="1">
      <c r="AN162" s="36"/>
      <c r="AO162" s="190" t="s">
        <v>114</v>
      </c>
      <c r="AP162" s="191" t="s">
        <v>114</v>
      </c>
      <c r="AQ162" s="170"/>
      <c r="AR162" s="170"/>
      <c r="AS162" s="170"/>
      <c r="AT162" s="170"/>
      <c r="AU162" s="170"/>
      <c r="AV162" s="170"/>
      <c r="AW162" s="170"/>
      <c r="AX162" s="170"/>
      <c r="AY162" s="170"/>
      <c r="AZ162" s="170"/>
      <c r="BA162" s="170"/>
      <c r="BB162" s="183"/>
      <c r="BC162" s="36"/>
      <c r="BD162" s="36"/>
      <c r="BE162" s="36"/>
      <c r="BF162" s="36"/>
      <c r="BG162" s="36"/>
      <c r="BH162" s="36"/>
      <c r="BI162" s="36"/>
      <c r="BK162" s="36"/>
      <c r="BL162" s="36"/>
      <c r="BM162" s="36"/>
      <c r="BN162" s="36"/>
    </row>
    <row r="163" spans="40:66" ht="9.75" customHeight="1">
      <c r="AN163" s="36"/>
      <c r="AO163" s="193" t="s">
        <v>114</v>
      </c>
      <c r="AP163" s="194" t="s">
        <v>115</v>
      </c>
      <c r="AQ163" s="194"/>
      <c r="AR163" s="194"/>
      <c r="AS163" s="195" t="s">
        <v>115</v>
      </c>
      <c r="AT163" s="195" t="s">
        <v>115</v>
      </c>
      <c r="AU163" s="194"/>
      <c r="AV163" s="194"/>
      <c r="AW163" s="194"/>
      <c r="AX163" s="194"/>
      <c r="AY163" s="194"/>
      <c r="AZ163" s="194"/>
      <c r="BA163" s="194"/>
      <c r="BB163" s="201"/>
      <c r="BC163" s="36"/>
      <c r="BD163" s="36"/>
      <c r="BE163" s="36"/>
      <c r="BF163" s="36"/>
      <c r="BG163" s="36"/>
      <c r="BH163" s="36"/>
      <c r="BI163" s="36"/>
      <c r="BK163" s="36"/>
      <c r="BL163" s="36"/>
      <c r="BM163" s="36"/>
      <c r="BN163" s="36"/>
    </row>
    <row r="164" spans="40:66" ht="9.75" customHeight="1">
      <c r="AN164" s="36"/>
      <c r="AO164" s="193" t="s">
        <v>114</v>
      </c>
      <c r="AP164" s="194" t="s">
        <v>116</v>
      </c>
      <c r="AQ164" s="194"/>
      <c r="AR164" s="194"/>
      <c r="AS164" s="194" t="s">
        <v>115</v>
      </c>
      <c r="AT164" s="194" t="s">
        <v>116</v>
      </c>
      <c r="AU164" s="194"/>
      <c r="AV164" s="194"/>
      <c r="AW164" s="202" t="s">
        <v>116</v>
      </c>
      <c r="AX164" s="202" t="s">
        <v>116</v>
      </c>
      <c r="AY164" s="194"/>
      <c r="AZ164" s="194"/>
      <c r="BA164" s="194"/>
      <c r="BB164" s="201"/>
      <c r="BC164" s="36"/>
      <c r="BD164" s="36"/>
      <c r="BE164" s="36"/>
      <c r="BF164" s="36"/>
      <c r="BG164" s="36"/>
      <c r="BH164" s="36"/>
      <c r="BI164" s="36"/>
      <c r="BJ164" s="36"/>
      <c r="BK164" s="36"/>
      <c r="BL164" s="36"/>
      <c r="BM164" s="36"/>
      <c r="BN164" s="36"/>
    </row>
    <row r="165" spans="40:66" ht="9.75" customHeight="1">
      <c r="AN165" s="168"/>
      <c r="AO165" s="196" t="s">
        <v>114</v>
      </c>
      <c r="AP165" s="197" t="s">
        <v>117</v>
      </c>
      <c r="AQ165" s="197"/>
      <c r="AR165" s="197"/>
      <c r="AS165" s="197" t="s">
        <v>115</v>
      </c>
      <c r="AT165" s="197" t="s">
        <v>117</v>
      </c>
      <c r="AU165" s="197"/>
      <c r="AV165" s="197"/>
      <c r="AW165" s="197" t="s">
        <v>116</v>
      </c>
      <c r="AX165" s="197" t="s">
        <v>117</v>
      </c>
      <c r="AY165" s="197"/>
      <c r="AZ165" s="197"/>
      <c r="BA165" s="203" t="s">
        <v>117</v>
      </c>
      <c r="BB165" s="204" t="s">
        <v>117</v>
      </c>
      <c r="BC165" s="36"/>
      <c r="BD165" s="36"/>
      <c r="BE165" s="36"/>
      <c r="BF165" s="36"/>
      <c r="BG165" s="36"/>
      <c r="BH165" s="36"/>
      <c r="BI165" s="36"/>
      <c r="BJ165" s="36"/>
      <c r="BK165" s="36"/>
      <c r="BL165" s="36"/>
      <c r="BM165" s="36"/>
      <c r="BN165" s="36"/>
    </row>
    <row r="166" spans="3:39" s="36" customFormat="1" ht="9.75" customHeight="1">
      <c r="C166" s="130"/>
      <c r="AM166" s="41"/>
    </row>
    <row r="167" spans="3:39" s="36" customFormat="1" ht="9.75" customHeight="1">
      <c r="C167" s="130"/>
      <c r="AM167" s="41"/>
    </row>
    <row r="168" spans="3:39" s="36" customFormat="1" ht="9.75" customHeight="1">
      <c r="C168" s="130"/>
      <c r="AM168" s="41"/>
    </row>
    <row r="169" spans="3:39" s="36" customFormat="1" ht="9.75" customHeight="1">
      <c r="C169" s="130"/>
      <c r="AM169" s="41"/>
    </row>
    <row r="170" spans="3:39" s="36" customFormat="1" ht="9.75" customHeight="1">
      <c r="C170" s="130"/>
      <c r="AM170" s="41"/>
    </row>
    <row r="171" spans="3:39" s="36" customFormat="1" ht="11.25" customHeight="1">
      <c r="C171" s="130"/>
      <c r="D171" s="168"/>
      <c r="E171" s="168"/>
      <c r="V171" s="168"/>
      <c r="W171" s="168"/>
      <c r="X171" s="168"/>
      <c r="Y171" s="168"/>
      <c r="Z171" s="168"/>
      <c r="AA171" s="168"/>
      <c r="AB171" s="168"/>
      <c r="AC171" s="168"/>
      <c r="AD171" s="168"/>
      <c r="AE171" s="168"/>
      <c r="AF171" s="168"/>
      <c r="AG171" s="168"/>
      <c r="AH171" s="168"/>
      <c r="AI171" s="168"/>
      <c r="AJ171" s="168"/>
      <c r="AK171" s="168"/>
      <c r="AL171" s="168"/>
      <c r="AM171" s="168"/>
    </row>
    <row r="172" spans="3:39" s="36" customFormat="1" ht="11.25" customHeight="1">
      <c r="C172" s="130"/>
      <c r="V172" s="168"/>
      <c r="W172" s="168"/>
      <c r="X172" s="168"/>
      <c r="Y172" s="168"/>
      <c r="Z172" s="168"/>
      <c r="AA172" s="168"/>
      <c r="AB172" s="168"/>
      <c r="AC172" s="168"/>
      <c r="AD172" s="168"/>
      <c r="AE172" s="168"/>
      <c r="AF172" s="168"/>
      <c r="AG172" s="168"/>
      <c r="AH172" s="168"/>
      <c r="AI172" s="168"/>
      <c r="AJ172" s="168"/>
      <c r="AK172" s="168"/>
      <c r="AL172" s="168"/>
      <c r="AM172" s="168"/>
    </row>
    <row r="173" spans="3:39" s="36" customFormat="1" ht="11.25" customHeight="1">
      <c r="C173" s="130"/>
      <c r="D173" s="41"/>
      <c r="E173" s="41"/>
      <c r="V173" s="168"/>
      <c r="W173" s="168"/>
      <c r="X173" s="168"/>
      <c r="Y173" s="168"/>
      <c r="Z173" s="168"/>
      <c r="AA173" s="168"/>
      <c r="AB173" s="168"/>
      <c r="AC173" s="168"/>
      <c r="AD173" s="168"/>
      <c r="AE173" s="168"/>
      <c r="AF173" s="168"/>
      <c r="AG173" s="168"/>
      <c r="AH173" s="168"/>
      <c r="AI173" s="168"/>
      <c r="AJ173" s="168"/>
      <c r="AK173" s="168"/>
      <c r="AL173" s="168"/>
      <c r="AM173" s="168"/>
    </row>
    <row r="174" spans="3:39" s="36" customFormat="1" ht="13.5" customHeight="1">
      <c r="C174" s="130"/>
      <c r="D174" s="41"/>
      <c r="E174" s="41"/>
      <c r="V174" s="168"/>
      <c r="W174" s="168"/>
      <c r="X174" s="168"/>
      <c r="Y174" s="168"/>
      <c r="Z174" s="168"/>
      <c r="AA174" s="168"/>
      <c r="AB174" s="168"/>
      <c r="AC174" s="168"/>
      <c r="AD174" s="168"/>
      <c r="AE174" s="168"/>
      <c r="AF174" s="168"/>
      <c r="AG174" s="168"/>
      <c r="AH174" s="168"/>
      <c r="AI174" s="168"/>
      <c r="AJ174" s="168"/>
      <c r="AK174" s="168"/>
      <c r="AL174" s="168"/>
      <c r="AM174" s="168"/>
    </row>
    <row r="175" ht="11.25" customHeight="1"/>
    <row r="176" ht="11.25" customHeight="1"/>
    <row r="177" spans="3:39" s="36" customFormat="1" ht="11.25" customHeight="1">
      <c r="C177" s="130"/>
      <c r="AM177" s="41"/>
    </row>
    <row r="178" spans="3:39" s="36" customFormat="1" ht="11.25" customHeight="1">
      <c r="C178" s="130"/>
      <c r="AM178" s="41"/>
    </row>
    <row r="179" spans="3:39" s="36" customFormat="1" ht="11.25" customHeight="1">
      <c r="C179" s="130"/>
      <c r="AM179" s="41"/>
    </row>
    <row r="180" spans="3:39" s="36" customFormat="1" ht="11.25" customHeight="1">
      <c r="C180" s="130"/>
      <c r="AM180" s="41"/>
    </row>
    <row r="181" spans="3:39" s="36" customFormat="1" ht="11.25" customHeight="1">
      <c r="C181" s="130"/>
      <c r="AM181" s="41"/>
    </row>
    <row r="182" ht="11.25" customHeight="1"/>
    <row r="183" ht="11.25" customHeight="1"/>
    <row r="184" ht="11.25" customHeight="1"/>
  </sheetData>
  <sheetProtection/>
  <mergeCells count="157">
    <mergeCell ref="E28:AL28"/>
    <mergeCell ref="E33:AL33"/>
    <mergeCell ref="E44:AL44"/>
    <mergeCell ref="E49:AL49"/>
    <mergeCell ref="E63:AL63"/>
    <mergeCell ref="E70:AL70"/>
    <mergeCell ref="E76:M76"/>
    <mergeCell ref="E78:AL78"/>
    <mergeCell ref="E80:AL80"/>
    <mergeCell ref="E98:AL98"/>
    <mergeCell ref="E116:AL116"/>
    <mergeCell ref="E122:M122"/>
    <mergeCell ref="E124:AL124"/>
    <mergeCell ref="E133:AI133"/>
    <mergeCell ref="E143:V143"/>
    <mergeCell ref="X143:AF143"/>
    <mergeCell ref="K118:K119"/>
    <mergeCell ref="K157:K158"/>
    <mergeCell ref="L35:L36"/>
    <mergeCell ref="L38:L39"/>
    <mergeCell ref="L41:L42"/>
    <mergeCell ref="L147:L148"/>
    <mergeCell ref="R147:R148"/>
    <mergeCell ref="T89:T90"/>
    <mergeCell ref="V94:V95"/>
    <mergeCell ref="W89:W90"/>
    <mergeCell ref="W91:W92"/>
    <mergeCell ref="W147:W148"/>
    <mergeCell ref="AB147:AB148"/>
    <mergeCell ref="AE147:AE148"/>
    <mergeCell ref="AF147:AF148"/>
    <mergeCell ref="AG147:AG148"/>
    <mergeCell ref="AN146:AN147"/>
    <mergeCell ref="AW153:AW154"/>
    <mergeCell ref="AW158:AW159"/>
    <mergeCell ref="BB158:BB159"/>
    <mergeCell ref="BG158:BG159"/>
    <mergeCell ref="BJ158:BJ159"/>
    <mergeCell ref="E2:AL5"/>
    <mergeCell ref="E6:AL7"/>
    <mergeCell ref="E8:AL16"/>
    <mergeCell ref="E17:AL19"/>
    <mergeCell ref="E20:AL22"/>
    <mergeCell ref="E29:G32"/>
    <mergeCell ref="H30:R31"/>
    <mergeCell ref="E35:F36"/>
    <mergeCell ref="M35:N36"/>
    <mergeCell ref="G35:K36"/>
    <mergeCell ref="E38:F39"/>
    <mergeCell ref="M38:N39"/>
    <mergeCell ref="G38:K39"/>
    <mergeCell ref="E41:F42"/>
    <mergeCell ref="M41:N42"/>
    <mergeCell ref="G41:K42"/>
    <mergeCell ref="E46:J47"/>
    <mergeCell ref="K46:L47"/>
    <mergeCell ref="M46:V47"/>
    <mergeCell ref="E50:F51"/>
    <mergeCell ref="I50:J51"/>
    <mergeCell ref="M50:N51"/>
    <mergeCell ref="U53:V55"/>
    <mergeCell ref="W53:X55"/>
    <mergeCell ref="Y53:Z55"/>
    <mergeCell ref="U56:V58"/>
    <mergeCell ref="W56:X58"/>
    <mergeCell ref="Y56:Z58"/>
    <mergeCell ref="E64:G67"/>
    <mergeCell ref="H65:K66"/>
    <mergeCell ref="L65:M66"/>
    <mergeCell ref="N65:X66"/>
    <mergeCell ref="E71:G74"/>
    <mergeCell ref="T71:X72"/>
    <mergeCell ref="H72:S73"/>
    <mergeCell ref="T73:X74"/>
    <mergeCell ref="E82:H83"/>
    <mergeCell ref="I82:L83"/>
    <mergeCell ref="M82:P83"/>
    <mergeCell ref="E84:H85"/>
    <mergeCell ref="I84:L85"/>
    <mergeCell ref="M84:P85"/>
    <mergeCell ref="O88:S89"/>
    <mergeCell ref="U88:V89"/>
    <mergeCell ref="X88:Z89"/>
    <mergeCell ref="K89:N90"/>
    <mergeCell ref="O90:S91"/>
    <mergeCell ref="U90:V91"/>
    <mergeCell ref="X90:Z91"/>
    <mergeCell ref="E93:O96"/>
    <mergeCell ref="P93:R96"/>
    <mergeCell ref="S93:U94"/>
    <mergeCell ref="W94:AH95"/>
    <mergeCell ref="S95:U96"/>
    <mergeCell ref="E88:G91"/>
    <mergeCell ref="H88:J91"/>
    <mergeCell ref="V100:AL102"/>
    <mergeCell ref="AO100:BN104"/>
    <mergeCell ref="G103:J104"/>
    <mergeCell ref="K103:O104"/>
    <mergeCell ref="AO105:AR108"/>
    <mergeCell ref="AS106:AX107"/>
    <mergeCell ref="AY106:BF107"/>
    <mergeCell ref="BG106:BJ107"/>
    <mergeCell ref="BK106:BN107"/>
    <mergeCell ref="E117:H120"/>
    <mergeCell ref="I117:J118"/>
    <mergeCell ref="L117:O118"/>
    <mergeCell ref="I119:J120"/>
    <mergeCell ref="L119:O120"/>
    <mergeCell ref="E126:N127"/>
    <mergeCell ref="O126:R127"/>
    <mergeCell ref="S126:W127"/>
    <mergeCell ref="V129:AL131"/>
    <mergeCell ref="S148:V149"/>
    <mergeCell ref="X148:AA149"/>
    <mergeCell ref="V135:AL137"/>
    <mergeCell ref="V139:AL141"/>
    <mergeCell ref="N144:P145"/>
    <mergeCell ref="E146:H149"/>
    <mergeCell ref="I146:K147"/>
    <mergeCell ref="N146:P147"/>
    <mergeCell ref="S146:V147"/>
    <mergeCell ref="X146:AA147"/>
    <mergeCell ref="AC146:AD147"/>
    <mergeCell ref="I148:K149"/>
    <mergeCell ref="N148:P149"/>
    <mergeCell ref="E152:I153"/>
    <mergeCell ref="O152:T153"/>
    <mergeCell ref="W152:AK153"/>
    <mergeCell ref="AH146:AK147"/>
    <mergeCell ref="AO146:BN150"/>
    <mergeCell ref="AS152:AU153"/>
    <mergeCell ref="AX152:BA153"/>
    <mergeCell ref="J153:N154"/>
    <mergeCell ref="U153:V154"/>
    <mergeCell ref="AC148:AD149"/>
    <mergeCell ref="AH148:AK149"/>
    <mergeCell ref="J151:N152"/>
    <mergeCell ref="U151:V152"/>
    <mergeCell ref="E156:H159"/>
    <mergeCell ref="I156:J157"/>
    <mergeCell ref="L156:O157"/>
    <mergeCell ref="AO157:AQ160"/>
    <mergeCell ref="AS157:AU158"/>
    <mergeCell ref="I158:J159"/>
    <mergeCell ref="BK158:BL159"/>
    <mergeCell ref="L158:O159"/>
    <mergeCell ref="BD153:BJ154"/>
    <mergeCell ref="AS154:AU155"/>
    <mergeCell ref="AX154:BA155"/>
    <mergeCell ref="AX157:BA158"/>
    <mergeCell ref="AO152:AQ155"/>
    <mergeCell ref="AS159:AU160"/>
    <mergeCell ref="AX159:BA160"/>
    <mergeCell ref="BC159:BF160"/>
    <mergeCell ref="BH159:BI160"/>
    <mergeCell ref="BC157:BF158"/>
    <mergeCell ref="BH157:BI15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C3:DX111"/>
  <sheetViews>
    <sheetView zoomScale="93" zoomScaleNormal="93" workbookViewId="0" topLeftCell="A1">
      <selection activeCell="A1" sqref="A1"/>
    </sheetView>
  </sheetViews>
  <sheetFormatPr defaultColWidth="9.140625" defaultRowHeight="15"/>
  <cols>
    <col min="1" max="2" width="3.00390625" style="0" customWidth="1"/>
    <col min="3" max="4" width="3.7109375" style="0" customWidth="1"/>
    <col min="5" max="8" width="3.57421875" style="0" customWidth="1"/>
    <col min="9" max="9" width="2.140625" style="0" customWidth="1"/>
    <col min="10" max="10" width="3.8515625" style="0" customWidth="1"/>
    <col min="11" max="11" width="3.28125" style="0" customWidth="1"/>
    <col min="12" max="13" width="2.7109375" style="0" customWidth="1"/>
    <col min="14" max="28" width="3.00390625" style="0" customWidth="1"/>
    <col min="29" max="29" width="2.28125" style="0" customWidth="1"/>
    <col min="30" max="30" width="3.28125" style="0" customWidth="1"/>
    <col min="31" max="32" width="2.7109375" style="0" customWidth="1"/>
    <col min="33" max="53" width="3.00390625" style="0" customWidth="1"/>
    <col min="54" max="68" width="3.7109375" style="0" customWidth="1"/>
    <col min="69" max="127" width="3.00390625" style="0" customWidth="1"/>
  </cols>
  <sheetData>
    <row r="2" ht="15.75" customHeight="1"/>
    <row r="3" spans="11:21" ht="15.75" customHeight="1">
      <c r="K3" s="42"/>
      <c r="L3" s="42"/>
      <c r="M3" s="42"/>
      <c r="N3" s="42"/>
      <c r="O3" s="42"/>
      <c r="P3" s="42"/>
      <c r="Q3" s="42"/>
      <c r="R3" s="42"/>
      <c r="S3" s="42"/>
      <c r="T3" s="42"/>
      <c r="U3" s="42"/>
    </row>
    <row r="4" spans="11:42" ht="36.75" customHeight="1">
      <c r="K4" s="43" t="s">
        <v>264</v>
      </c>
      <c r="L4" s="44"/>
      <c r="M4" s="44"/>
      <c r="N4" s="44"/>
      <c r="O4" s="44"/>
      <c r="P4" s="44"/>
      <c r="Q4" s="44"/>
      <c r="R4" s="44"/>
      <c r="S4" s="44"/>
      <c r="T4" s="44"/>
      <c r="U4" s="67"/>
      <c r="V4" s="50"/>
      <c r="W4" s="50"/>
      <c r="X4" s="68" t="s">
        <v>265</v>
      </c>
      <c r="Y4" s="82"/>
      <c r="Z4" s="82"/>
      <c r="AA4" s="82"/>
      <c r="AB4" s="82"/>
      <c r="AC4" s="83"/>
      <c r="AJ4" s="96"/>
      <c r="AK4" s="96"/>
      <c r="AL4" s="96"/>
      <c r="AM4" s="96"/>
      <c r="AN4" s="96"/>
      <c r="AO4" s="96"/>
      <c r="AP4" s="96"/>
    </row>
    <row r="5" spans="7:42" ht="36.75" customHeight="1">
      <c r="G5" s="1"/>
      <c r="K5" s="45"/>
      <c r="L5" s="46"/>
      <c r="M5" s="46"/>
      <c r="N5" s="46"/>
      <c r="O5" s="46"/>
      <c r="P5" s="46"/>
      <c r="Q5" s="46"/>
      <c r="R5" s="46"/>
      <c r="S5" s="46"/>
      <c r="T5" s="46"/>
      <c r="U5" s="69"/>
      <c r="V5" s="50"/>
      <c r="W5" s="50"/>
      <c r="X5" s="70"/>
      <c r="Y5" s="84"/>
      <c r="Z5" s="84"/>
      <c r="AA5" s="84"/>
      <c r="AB5" s="84"/>
      <c r="AC5" s="85"/>
      <c r="AJ5" s="96"/>
      <c r="AK5" s="96"/>
      <c r="AL5" s="96"/>
      <c r="AM5" s="96"/>
      <c r="AN5" s="96"/>
      <c r="AO5" s="96"/>
      <c r="AP5" s="96"/>
    </row>
    <row r="6" spans="11:42" ht="22.5" customHeight="1">
      <c r="K6" s="47" t="s">
        <v>266</v>
      </c>
      <c r="L6" s="48"/>
      <c r="M6" s="48"/>
      <c r="N6" s="48"/>
      <c r="O6" s="49"/>
      <c r="P6" s="50"/>
      <c r="Q6" s="71" t="s">
        <v>267</v>
      </c>
      <c r="R6" s="71"/>
      <c r="S6" s="71"/>
      <c r="T6" s="71"/>
      <c r="U6" s="71"/>
      <c r="V6" s="50"/>
      <c r="W6" s="50"/>
      <c r="X6" s="72"/>
      <c r="Y6" s="86"/>
      <c r="Z6" s="86"/>
      <c r="AA6" s="86"/>
      <c r="AB6" s="86"/>
      <c r="AC6" s="87"/>
      <c r="AJ6" s="96"/>
      <c r="AK6" s="96"/>
      <c r="AL6" s="96"/>
      <c r="AM6" s="96"/>
      <c r="AN6" s="96"/>
      <c r="AO6" s="96"/>
      <c r="AP6" s="96"/>
    </row>
    <row r="7" spans="11:42" ht="15.75" customHeight="1">
      <c r="K7" s="50"/>
      <c r="L7" s="50"/>
      <c r="M7" s="50"/>
      <c r="N7" s="50"/>
      <c r="O7" s="50"/>
      <c r="P7" s="50"/>
      <c r="Q7" s="50"/>
      <c r="R7" s="50"/>
      <c r="S7" s="50"/>
      <c r="T7" s="50"/>
      <c r="U7" s="50"/>
      <c r="V7" s="50"/>
      <c r="W7" s="50"/>
      <c r="X7" s="50"/>
      <c r="Y7" s="50"/>
      <c r="Z7" s="50"/>
      <c r="AA7" s="50"/>
      <c r="AB7" s="50"/>
      <c r="AC7" s="50"/>
      <c r="AJ7" s="96"/>
      <c r="AK7" s="96"/>
      <c r="AL7" s="96"/>
      <c r="AM7" s="96"/>
      <c r="AN7" s="96"/>
      <c r="AO7" s="96"/>
      <c r="AP7" s="96"/>
    </row>
    <row r="8" spans="11:42" ht="22.5" customHeight="1">
      <c r="K8" s="51">
        <v>13828</v>
      </c>
      <c r="L8" s="51"/>
      <c r="M8" s="51"/>
      <c r="N8" s="51"/>
      <c r="O8" s="51"/>
      <c r="P8" s="50"/>
      <c r="Q8" s="73">
        <f>K8*100/K$14</f>
        <v>12.321345831699754</v>
      </c>
      <c r="R8" s="73"/>
      <c r="S8" s="73"/>
      <c r="T8" s="73"/>
      <c r="U8" s="73"/>
      <c r="V8" s="50"/>
      <c r="W8" s="50"/>
      <c r="X8" s="74">
        <f>Q8*X$14/100</f>
        <v>616.0672915849877</v>
      </c>
      <c r="Y8" s="88"/>
      <c r="Z8" s="88"/>
      <c r="AA8" s="88"/>
      <c r="AB8" s="88"/>
      <c r="AC8" s="89"/>
      <c r="AF8" s="90" t="s">
        <v>268</v>
      </c>
      <c r="AG8" s="90"/>
      <c r="AH8" s="90"/>
      <c r="AI8" s="90"/>
      <c r="AJ8" s="97" t="s">
        <v>95</v>
      </c>
      <c r="AK8" s="98">
        <f>X8/K8</f>
        <v>0.04455216167088427</v>
      </c>
      <c r="AL8" s="98"/>
      <c r="AM8" s="98"/>
      <c r="AN8" s="98"/>
      <c r="AO8" s="98"/>
      <c r="AP8" s="98"/>
    </row>
    <row r="9" spans="11:42" ht="15.75" customHeight="1">
      <c r="K9" s="50"/>
      <c r="L9" s="50"/>
      <c r="M9" s="50"/>
      <c r="N9" s="50"/>
      <c r="O9" s="50"/>
      <c r="P9" s="50"/>
      <c r="Q9" s="75"/>
      <c r="R9" s="75"/>
      <c r="S9" s="75"/>
      <c r="T9" s="75"/>
      <c r="U9" s="75"/>
      <c r="V9" s="50"/>
      <c r="W9" s="50"/>
      <c r="X9" s="76"/>
      <c r="Y9" s="76"/>
      <c r="Z9" s="76"/>
      <c r="AA9" s="76"/>
      <c r="AB9" s="76"/>
      <c r="AC9" s="76"/>
      <c r="AK9" s="96"/>
      <c r="AL9" s="96"/>
      <c r="AM9" s="96"/>
      <c r="AN9" s="96"/>
      <c r="AO9" s="96"/>
      <c r="AP9" s="96"/>
    </row>
    <row r="10" spans="11:42" ht="22.5" customHeight="1">
      <c r="K10" s="51">
        <v>69865</v>
      </c>
      <c r="L10" s="51"/>
      <c r="M10" s="51"/>
      <c r="N10" s="51"/>
      <c r="O10" s="51"/>
      <c r="P10" s="50"/>
      <c r="Q10" s="73">
        <f>K10*100/K$14</f>
        <v>62.252735502726594</v>
      </c>
      <c r="R10" s="73"/>
      <c r="S10" s="73"/>
      <c r="T10" s="73"/>
      <c r="U10" s="73"/>
      <c r="V10" s="50"/>
      <c r="W10" s="50"/>
      <c r="X10" s="74">
        <f>Q10*X$14/100</f>
        <v>3112.63677513633</v>
      </c>
      <c r="Y10" s="88"/>
      <c r="Z10" s="88"/>
      <c r="AA10" s="88"/>
      <c r="AB10" s="88"/>
      <c r="AC10" s="89"/>
      <c r="AF10" s="90" t="s">
        <v>269</v>
      </c>
      <c r="AG10" s="90"/>
      <c r="AH10" s="90"/>
      <c r="AI10" s="90"/>
      <c r="AJ10" s="97" t="s">
        <v>95</v>
      </c>
      <c r="AK10" s="98">
        <f>X10/K10</f>
        <v>0.04455216167088428</v>
      </c>
      <c r="AL10" s="98"/>
      <c r="AM10" s="98"/>
      <c r="AN10" s="98"/>
      <c r="AO10" s="98"/>
      <c r="AP10" s="98"/>
    </row>
    <row r="11" spans="11:42" ht="15.75" customHeight="1">
      <c r="K11" s="50"/>
      <c r="L11" s="50"/>
      <c r="M11" s="50"/>
      <c r="N11" s="50"/>
      <c r="O11" s="50"/>
      <c r="P11" s="50"/>
      <c r="Q11" s="75"/>
      <c r="R11" s="75"/>
      <c r="S11" s="75"/>
      <c r="T11" s="75"/>
      <c r="U11" s="75"/>
      <c r="V11" s="50"/>
      <c r="W11" s="50"/>
      <c r="X11" s="76"/>
      <c r="Y11" s="76"/>
      <c r="Z11" s="76"/>
      <c r="AA11" s="76"/>
      <c r="AB11" s="76"/>
      <c r="AC11" s="76"/>
      <c r="AK11" s="96"/>
      <c r="AL11" s="96"/>
      <c r="AM11" s="96"/>
      <c r="AN11" s="96"/>
      <c r="AO11" s="96"/>
      <c r="AP11" s="96"/>
    </row>
    <row r="12" spans="11:42" ht="22.5" customHeight="1">
      <c r="K12" s="51">
        <v>28535</v>
      </c>
      <c r="L12" s="51"/>
      <c r="M12" s="51"/>
      <c r="N12" s="51"/>
      <c r="O12" s="51"/>
      <c r="P12" s="50"/>
      <c r="Q12" s="73">
        <f>K12*100/K$14</f>
        <v>25.425918665573654</v>
      </c>
      <c r="R12" s="73"/>
      <c r="S12" s="73"/>
      <c r="T12" s="73"/>
      <c r="U12" s="73"/>
      <c r="V12" s="50"/>
      <c r="W12" s="50"/>
      <c r="X12" s="74">
        <f>Q12*X$14/100</f>
        <v>1271.2959332786827</v>
      </c>
      <c r="Y12" s="88"/>
      <c r="Z12" s="88"/>
      <c r="AA12" s="88"/>
      <c r="AB12" s="88"/>
      <c r="AC12" s="89"/>
      <c r="AF12" s="90" t="s">
        <v>270</v>
      </c>
      <c r="AG12" s="90"/>
      <c r="AH12" s="90"/>
      <c r="AI12" s="90"/>
      <c r="AJ12" s="97" t="s">
        <v>95</v>
      </c>
      <c r="AK12" s="98">
        <f>X12/K12</f>
        <v>0.04455216167088427</v>
      </c>
      <c r="AL12" s="98"/>
      <c r="AM12" s="98"/>
      <c r="AN12" s="98"/>
      <c r="AO12" s="98"/>
      <c r="AP12" s="98"/>
    </row>
    <row r="13" spans="11:42" ht="15.75" customHeight="1">
      <c r="K13" s="50"/>
      <c r="L13" s="50"/>
      <c r="M13" s="50"/>
      <c r="N13" s="50"/>
      <c r="O13" s="50"/>
      <c r="P13" s="50"/>
      <c r="Q13" s="75"/>
      <c r="R13" s="75"/>
      <c r="S13" s="75"/>
      <c r="T13" s="75"/>
      <c r="U13" s="75"/>
      <c r="V13" s="50"/>
      <c r="W13" s="50"/>
      <c r="X13" s="76"/>
      <c r="Y13" s="76"/>
      <c r="Z13" s="76"/>
      <c r="AA13" s="76"/>
      <c r="AB13" s="76"/>
      <c r="AC13" s="76"/>
      <c r="AK13" s="96"/>
      <c r="AL13" s="96"/>
      <c r="AM13" s="96"/>
      <c r="AN13" s="96"/>
      <c r="AO13" s="96"/>
      <c r="AP13" s="96"/>
    </row>
    <row r="14" spans="11:42" ht="22.5" customHeight="1">
      <c r="K14" s="52">
        <f>SUM(K8:O12)</f>
        <v>112228</v>
      </c>
      <c r="L14" s="52"/>
      <c r="M14" s="52"/>
      <c r="N14" s="52"/>
      <c r="O14" s="52"/>
      <c r="P14" s="50"/>
      <c r="Q14" s="77">
        <f>SUM(Q8:U12)</f>
        <v>100</v>
      </c>
      <c r="R14" s="77"/>
      <c r="S14" s="77"/>
      <c r="T14" s="77"/>
      <c r="U14" s="77"/>
      <c r="V14" s="50"/>
      <c r="W14" s="50"/>
      <c r="X14" s="74">
        <v>5000</v>
      </c>
      <c r="Y14" s="88"/>
      <c r="Z14" s="88"/>
      <c r="AA14" s="88"/>
      <c r="AB14" s="88"/>
      <c r="AC14" s="89"/>
      <c r="AF14" s="90" t="s">
        <v>271</v>
      </c>
      <c r="AG14" s="90"/>
      <c r="AH14" s="90"/>
      <c r="AI14" s="90"/>
      <c r="AJ14" s="97" t="s">
        <v>95</v>
      </c>
      <c r="AK14" s="98">
        <f>X14/K14</f>
        <v>0.04455216167088427</v>
      </c>
      <c r="AL14" s="98"/>
      <c r="AM14" s="98"/>
      <c r="AN14" s="98"/>
      <c r="AO14" s="98"/>
      <c r="AP14" s="98"/>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30.75" customHeight="1"/>
    <row r="32" ht="15.75" customHeight="1"/>
    <row r="33" spans="37:50" ht="15.75" customHeight="1">
      <c r="AK33" s="99"/>
      <c r="AL33" s="99"/>
      <c r="AM33" s="99"/>
      <c r="AN33" s="99"/>
      <c r="AO33" s="99"/>
      <c r="AP33" s="99"/>
      <c r="AQ33" s="99"/>
      <c r="AR33" s="99"/>
      <c r="AS33" s="99"/>
      <c r="AT33" s="99"/>
      <c r="AU33" s="99"/>
      <c r="AV33" s="99"/>
      <c r="AW33" s="99"/>
      <c r="AX33" s="99"/>
    </row>
    <row r="34" spans="37:50" ht="15.75" customHeight="1">
      <c r="AK34" s="99"/>
      <c r="AL34" s="99"/>
      <c r="AM34" s="99"/>
      <c r="AN34" s="99"/>
      <c r="AO34" s="100"/>
      <c r="AP34" s="100"/>
      <c r="AQ34" s="100"/>
      <c r="AR34" s="100"/>
      <c r="AS34" s="100"/>
      <c r="AT34" s="100"/>
      <c r="AU34" s="100"/>
      <c r="AV34" s="100"/>
      <c r="AW34" s="100"/>
      <c r="AX34" s="100"/>
    </row>
    <row r="35" ht="15.75" customHeight="1"/>
    <row r="36" spans="3:55" ht="46.5" customHeight="1">
      <c r="C36" s="2" t="s">
        <v>272</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Z36" s="81"/>
      <c r="BA36" s="81"/>
      <c r="BB36" s="81"/>
      <c r="BC36" s="101"/>
    </row>
    <row r="37" spans="3:54" ht="31.5" customHeight="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Z37" s="81"/>
      <c r="BA37" s="81"/>
      <c r="BB37" s="81"/>
    </row>
    <row r="38" spans="3:54" ht="31.5" customHeight="1">
      <c r="C38" s="3" t="s">
        <v>273</v>
      </c>
      <c r="D38" s="4"/>
      <c r="E38" s="4"/>
      <c r="F38" s="4"/>
      <c r="G38" s="4"/>
      <c r="H38" s="4"/>
      <c r="I38" s="4"/>
      <c r="J38" s="4"/>
      <c r="K38" s="4"/>
      <c r="L38" s="4"/>
      <c r="M38" s="4"/>
      <c r="N38" s="4"/>
      <c r="O38" s="4"/>
      <c r="P38" s="4"/>
      <c r="Q38" s="4"/>
      <c r="R38" s="4"/>
      <c r="S38" s="78"/>
      <c r="T38" s="78"/>
      <c r="U38" s="78"/>
      <c r="V38" s="78"/>
      <c r="W38" s="78"/>
      <c r="X38" s="78"/>
      <c r="Y38" s="78"/>
      <c r="Z38" s="78"/>
      <c r="AA38" s="78"/>
      <c r="AB38" s="78"/>
      <c r="AC38" s="78"/>
      <c r="AD38" s="78"/>
      <c r="AE38" s="78"/>
      <c r="AF38" s="78"/>
      <c r="AZ38" s="81"/>
      <c r="BA38" s="81"/>
      <c r="BB38" s="81"/>
    </row>
    <row r="39" spans="4:54" ht="31.5" customHeight="1">
      <c r="D39" s="5"/>
      <c r="E39" s="5"/>
      <c r="F39" s="5"/>
      <c r="G39" s="5"/>
      <c r="H39" s="5"/>
      <c r="I39" s="5"/>
      <c r="J39" s="5"/>
      <c r="K39" s="5"/>
      <c r="L39" s="5"/>
      <c r="M39" s="5"/>
      <c r="N39" s="5"/>
      <c r="O39" s="5"/>
      <c r="P39" s="5"/>
      <c r="Q39" s="5"/>
      <c r="R39" s="5"/>
      <c r="S39" s="5"/>
      <c r="T39" s="5"/>
      <c r="U39" s="79"/>
      <c r="V39" s="3"/>
      <c r="W39" s="4"/>
      <c r="X39" s="4"/>
      <c r="Y39" s="4"/>
      <c r="Z39" s="4"/>
      <c r="AA39" s="4"/>
      <c r="AB39" s="4"/>
      <c r="AC39" s="4"/>
      <c r="AD39" s="4"/>
      <c r="AE39" s="4"/>
      <c r="AF39" s="4"/>
      <c r="AG39" s="4"/>
      <c r="AH39" s="4"/>
      <c r="AI39" s="4"/>
      <c r="AJ39" s="4"/>
      <c r="AK39" s="4"/>
      <c r="AL39" s="78"/>
      <c r="AM39" s="78"/>
      <c r="AN39" s="78"/>
      <c r="AO39" s="78"/>
      <c r="AP39" s="78"/>
      <c r="AQ39" s="78"/>
      <c r="AR39" s="78"/>
      <c r="AS39" s="78"/>
      <c r="AT39" s="78"/>
      <c r="AU39" s="78"/>
      <c r="AV39" s="78"/>
      <c r="AW39" s="78"/>
      <c r="AX39" s="78"/>
      <c r="AY39" s="78"/>
      <c r="AZ39" s="81"/>
      <c r="BA39" s="81"/>
      <c r="BB39" s="81"/>
    </row>
    <row r="40" spans="3:54" ht="31.5" customHeight="1">
      <c r="C40" s="5" t="s">
        <v>274</v>
      </c>
      <c r="D40" s="5"/>
      <c r="E40" s="5"/>
      <c r="F40" s="5"/>
      <c r="G40" s="5"/>
      <c r="H40" s="5"/>
      <c r="I40" s="5"/>
      <c r="J40" s="5"/>
      <c r="K40" s="5"/>
      <c r="L40" s="5"/>
      <c r="M40" s="5"/>
      <c r="N40" s="5"/>
      <c r="O40" s="5"/>
      <c r="P40" s="5"/>
      <c r="Q40" s="5"/>
      <c r="R40" s="5"/>
      <c r="S40" s="5"/>
      <c r="T40" s="5"/>
      <c r="U40" s="79"/>
      <c r="V40" s="3"/>
      <c r="W40" s="4"/>
      <c r="X40" s="4"/>
      <c r="Y40" s="4"/>
      <c r="Z40" s="4"/>
      <c r="AA40" s="4"/>
      <c r="AB40" s="4"/>
      <c r="AC40" s="4"/>
      <c r="AD40" s="4"/>
      <c r="AE40" s="4"/>
      <c r="AF40" s="4"/>
      <c r="AG40" s="4"/>
      <c r="AH40" s="4"/>
      <c r="AI40" s="4"/>
      <c r="AJ40" s="4"/>
      <c r="AK40" s="4"/>
      <c r="AL40" s="78"/>
      <c r="AM40" s="78"/>
      <c r="AN40" s="78"/>
      <c r="AO40" s="78"/>
      <c r="AP40" s="78"/>
      <c r="AQ40" s="78"/>
      <c r="AR40" s="78"/>
      <c r="AS40" s="78"/>
      <c r="AT40" s="78"/>
      <c r="AU40" s="78"/>
      <c r="AV40" s="78"/>
      <c r="AW40" s="78"/>
      <c r="AX40" s="78"/>
      <c r="AY40" s="78"/>
      <c r="AZ40" s="81"/>
      <c r="BA40" s="81"/>
      <c r="BB40" s="81"/>
    </row>
    <row r="41" spans="22:54" ht="19.5" customHeight="1">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1"/>
      <c r="BA41" s="81"/>
      <c r="BB41" s="81"/>
    </row>
    <row r="42" spans="3:54" ht="30" customHeight="1">
      <c r="C42" s="6" t="s">
        <v>275</v>
      </c>
      <c r="D42" s="7"/>
      <c r="E42" s="8" t="s">
        <v>182</v>
      </c>
      <c r="F42" s="9"/>
      <c r="G42" s="10" t="s">
        <v>183</v>
      </c>
      <c r="H42" s="1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row>
    <row r="43" spans="3:68" ht="17.25" customHeight="1">
      <c r="C43" s="12"/>
      <c r="D43" s="13"/>
      <c r="E43" s="14"/>
      <c r="F43" s="15"/>
      <c r="G43" s="16"/>
      <c r="H43" s="17"/>
      <c r="N43" s="53" t="s">
        <v>184</v>
      </c>
      <c r="O43" s="53"/>
      <c r="P43" s="53"/>
      <c r="Q43" s="53"/>
      <c r="R43" s="53"/>
      <c r="S43" s="53"/>
      <c r="T43" s="53"/>
      <c r="U43" s="53"/>
      <c r="V43" s="53"/>
      <c r="W43" s="53"/>
      <c r="X43" s="53"/>
      <c r="Y43" s="53"/>
      <c r="Z43" s="53"/>
      <c r="AA43" s="53"/>
      <c r="AB43" s="53"/>
      <c r="AC43" s="91"/>
      <c r="AG43" s="53" t="s">
        <v>184</v>
      </c>
      <c r="AH43" s="53"/>
      <c r="AI43" s="53"/>
      <c r="AJ43" s="53"/>
      <c r="AK43" s="53"/>
      <c r="AL43" s="53"/>
      <c r="AM43" s="53"/>
      <c r="AN43" s="53"/>
      <c r="AO43" s="53"/>
      <c r="AP43" s="53"/>
      <c r="AQ43" s="53"/>
      <c r="AR43" s="53"/>
      <c r="AS43" s="53"/>
      <c r="AT43" s="53"/>
      <c r="AU43" s="53"/>
      <c r="AV43" s="91"/>
      <c r="BB43" s="53" t="s">
        <v>184</v>
      </c>
      <c r="BC43" s="53"/>
      <c r="BD43" s="53"/>
      <c r="BE43" s="53"/>
      <c r="BF43" s="53"/>
      <c r="BG43" s="53"/>
      <c r="BH43" s="53"/>
      <c r="BI43" s="53"/>
      <c r="BJ43" s="53"/>
      <c r="BK43" s="53"/>
      <c r="BL43" s="53"/>
      <c r="BM43" s="53"/>
      <c r="BN43" s="53"/>
      <c r="BO43" s="53"/>
      <c r="BP43" s="53"/>
    </row>
    <row r="44" spans="3:68" ht="15.75" customHeight="1">
      <c r="C44" s="12"/>
      <c r="D44" s="13"/>
      <c r="E44" s="14"/>
      <c r="F44" s="15"/>
      <c r="G44" s="16"/>
      <c r="H44" s="17"/>
      <c r="K44" s="36"/>
      <c r="L44" s="36"/>
      <c r="M44" s="36"/>
      <c r="N44" s="53"/>
      <c r="O44" s="53"/>
      <c r="P44" s="53"/>
      <c r="Q44" s="53"/>
      <c r="R44" s="53"/>
      <c r="S44" s="53"/>
      <c r="T44" s="53"/>
      <c r="U44" s="53"/>
      <c r="V44" s="53"/>
      <c r="W44" s="53"/>
      <c r="X44" s="53"/>
      <c r="Y44" s="53"/>
      <c r="Z44" s="53"/>
      <c r="AA44" s="53"/>
      <c r="AB44" s="53"/>
      <c r="AC44" s="91"/>
      <c r="AD44" s="36"/>
      <c r="AE44" s="36"/>
      <c r="AF44" s="36"/>
      <c r="AG44" s="53"/>
      <c r="AH44" s="53"/>
      <c r="AI44" s="53"/>
      <c r="AJ44" s="53"/>
      <c r="AK44" s="53"/>
      <c r="AL44" s="53"/>
      <c r="AM44" s="53"/>
      <c r="AN44" s="53"/>
      <c r="AO44" s="53"/>
      <c r="AP44" s="53"/>
      <c r="AQ44" s="53"/>
      <c r="AR44" s="53"/>
      <c r="AS44" s="53"/>
      <c r="AT44" s="53"/>
      <c r="AU44" s="53"/>
      <c r="AV44" s="91"/>
      <c r="AY44" s="36"/>
      <c r="AZ44" s="36"/>
      <c r="BA44" s="36"/>
      <c r="BB44" s="53"/>
      <c r="BC44" s="53"/>
      <c r="BD44" s="53"/>
      <c r="BE44" s="53"/>
      <c r="BF44" s="53"/>
      <c r="BG44" s="53"/>
      <c r="BH44" s="53"/>
      <c r="BI44" s="53"/>
      <c r="BJ44" s="53"/>
      <c r="BK44" s="53"/>
      <c r="BL44" s="53"/>
      <c r="BM44" s="53"/>
      <c r="BN44" s="53"/>
      <c r="BO44" s="53"/>
      <c r="BP44" s="53"/>
    </row>
    <row r="45" spans="3:65" ht="15.75" customHeight="1">
      <c r="C45" s="18"/>
      <c r="D45" s="19"/>
      <c r="E45" s="20"/>
      <c r="F45" s="21"/>
      <c r="G45" s="22"/>
      <c r="H45" s="23"/>
      <c r="K45" s="36"/>
      <c r="L45" s="54">
        <v>4</v>
      </c>
      <c r="M45" s="54"/>
      <c r="N45" s="55"/>
      <c r="T45" s="36"/>
      <c r="U45" s="36"/>
      <c r="V45" s="36"/>
      <c r="W45" s="36"/>
      <c r="X45" s="36"/>
      <c r="Y45" s="36"/>
      <c r="AD45" s="36"/>
      <c r="AE45" s="54">
        <v>4</v>
      </c>
      <c r="AF45" s="54"/>
      <c r="AG45" s="55"/>
      <c r="AM45" s="36"/>
      <c r="AN45" s="36"/>
      <c r="AO45" s="36"/>
      <c r="AP45" s="36"/>
      <c r="AQ45" s="36"/>
      <c r="AR45" s="36"/>
      <c r="AY45" s="36"/>
      <c r="AZ45" s="54">
        <v>4</v>
      </c>
      <c r="BA45" s="102"/>
      <c r="BB45" s="55"/>
      <c r="BH45" s="36"/>
      <c r="BI45" s="36"/>
      <c r="BJ45" s="36"/>
      <c r="BK45" s="36"/>
      <c r="BL45" s="36"/>
      <c r="BM45" s="36"/>
    </row>
    <row r="46" spans="3:62" ht="15.75">
      <c r="C46" s="24">
        <v>1</v>
      </c>
      <c r="D46" s="25"/>
      <c r="E46" s="26">
        <v>1</v>
      </c>
      <c r="F46" s="27">
        <v>1</v>
      </c>
      <c r="G46" s="28">
        <f aca="true" t="shared" si="0" ref="G46:G61">(E46+F46)/2</f>
        <v>1</v>
      </c>
      <c r="H46" s="29"/>
      <c r="K46" s="36"/>
      <c r="L46" s="54"/>
      <c r="M46" s="54"/>
      <c r="N46" s="55"/>
      <c r="U46" s="58"/>
      <c r="AC46" s="41"/>
      <c r="AD46" s="36"/>
      <c r="AE46" s="54"/>
      <c r="AF46" s="54"/>
      <c r="AG46" s="55"/>
      <c r="AN46" s="58"/>
      <c r="AV46" s="41"/>
      <c r="AY46" s="36"/>
      <c r="AZ46" s="54"/>
      <c r="BA46" s="102"/>
      <c r="BB46" s="55"/>
      <c r="BI46" s="110"/>
      <c r="BJ46" s="111"/>
    </row>
    <row r="47" spans="3:62" ht="15.75" customHeight="1">
      <c r="C47" s="24">
        <v>2</v>
      </c>
      <c r="D47" s="25"/>
      <c r="E47" s="26">
        <v>1</v>
      </c>
      <c r="F47" s="27">
        <v>2</v>
      </c>
      <c r="G47" s="28">
        <f t="shared" si="0"/>
        <v>1.5</v>
      </c>
      <c r="H47" s="29"/>
      <c r="K47" s="36"/>
      <c r="L47" s="54"/>
      <c r="M47" s="54"/>
      <c r="N47" s="55"/>
      <c r="U47" s="60"/>
      <c r="AC47" s="92"/>
      <c r="AD47" s="36"/>
      <c r="AE47" s="54"/>
      <c r="AF47" s="54"/>
      <c r="AG47" s="55"/>
      <c r="AN47" s="60"/>
      <c r="AV47" s="92"/>
      <c r="AY47" s="36"/>
      <c r="AZ47" s="102"/>
      <c r="BA47" s="102"/>
      <c r="BB47" s="55"/>
      <c r="BI47" s="112"/>
      <c r="BJ47" s="113"/>
    </row>
    <row r="48" spans="3:62" ht="15.75" customHeight="1">
      <c r="C48" s="24">
        <v>3</v>
      </c>
      <c r="D48" s="25"/>
      <c r="E48" s="26">
        <v>1</v>
      </c>
      <c r="F48" s="27">
        <v>3</v>
      </c>
      <c r="G48" s="28">
        <f t="shared" si="0"/>
        <v>2</v>
      </c>
      <c r="H48" s="29"/>
      <c r="K48" s="36"/>
      <c r="L48" s="54"/>
      <c r="M48" s="54"/>
      <c r="N48" s="55"/>
      <c r="U48" s="60"/>
      <c r="AC48" s="92"/>
      <c r="AD48" s="36"/>
      <c r="AE48" s="54"/>
      <c r="AF48" s="54"/>
      <c r="AG48" s="55"/>
      <c r="AN48" s="60"/>
      <c r="AV48" s="92"/>
      <c r="AY48" s="36"/>
      <c r="AZ48" s="102"/>
      <c r="BA48" s="102"/>
      <c r="BB48" s="55"/>
      <c r="BI48" s="112"/>
      <c r="BJ48" s="113"/>
    </row>
    <row r="49" spans="3:62" ht="15.75" customHeight="1">
      <c r="C49" s="24">
        <v>4</v>
      </c>
      <c r="D49" s="25"/>
      <c r="E49" s="26">
        <v>1</v>
      </c>
      <c r="F49" s="27">
        <v>4</v>
      </c>
      <c r="G49" s="28">
        <f t="shared" si="0"/>
        <v>2.5</v>
      </c>
      <c r="H49" s="29"/>
      <c r="K49" s="56" t="s">
        <v>185</v>
      </c>
      <c r="L49" s="54">
        <v>3</v>
      </c>
      <c r="M49" s="54"/>
      <c r="N49" s="55"/>
      <c r="U49" s="60"/>
      <c r="AC49" s="93"/>
      <c r="AD49" s="56" t="s">
        <v>185</v>
      </c>
      <c r="AE49" s="54">
        <v>3</v>
      </c>
      <c r="AF49" s="54"/>
      <c r="AG49" s="55"/>
      <c r="AN49" s="60"/>
      <c r="AV49" s="93"/>
      <c r="AY49" s="56" t="s">
        <v>185</v>
      </c>
      <c r="AZ49" s="54">
        <v>3</v>
      </c>
      <c r="BA49" s="102"/>
      <c r="BB49" s="55"/>
      <c r="BI49" s="112"/>
      <c r="BJ49" s="113"/>
    </row>
    <row r="50" spans="3:64" ht="15.75" customHeight="1">
      <c r="C50" s="24">
        <v>5</v>
      </c>
      <c r="D50" s="25"/>
      <c r="E50" s="26">
        <v>2</v>
      </c>
      <c r="F50" s="27">
        <v>1</v>
      </c>
      <c r="G50" s="28">
        <f t="shared" si="0"/>
        <v>1.5</v>
      </c>
      <c r="H50" s="29"/>
      <c r="K50" s="57"/>
      <c r="L50" s="54"/>
      <c r="M50" s="54"/>
      <c r="N50" s="55"/>
      <c r="S50" s="58"/>
      <c r="U50" s="60"/>
      <c r="W50" s="58"/>
      <c r="AC50" s="93"/>
      <c r="AD50" s="57"/>
      <c r="AE50" s="54"/>
      <c r="AF50" s="54"/>
      <c r="AG50" s="55"/>
      <c r="AL50" s="58"/>
      <c r="AN50" s="60"/>
      <c r="AP50" s="58"/>
      <c r="AV50" s="93"/>
      <c r="AY50" s="57"/>
      <c r="AZ50" s="54"/>
      <c r="BA50" s="102"/>
      <c r="BB50" s="55"/>
      <c r="BG50" s="110"/>
      <c r="BH50" s="111"/>
      <c r="BI50" s="112"/>
      <c r="BJ50" s="113"/>
      <c r="BK50" s="110"/>
      <c r="BL50" s="111"/>
    </row>
    <row r="51" spans="3:64" ht="15.75" customHeight="1">
      <c r="C51" s="24">
        <v>6</v>
      </c>
      <c r="D51" s="25"/>
      <c r="E51" s="26">
        <v>2</v>
      </c>
      <c r="F51" s="27">
        <v>2</v>
      </c>
      <c r="G51" s="28">
        <f t="shared" si="0"/>
        <v>2</v>
      </c>
      <c r="H51" s="29"/>
      <c r="K51" s="57"/>
      <c r="L51" s="54"/>
      <c r="M51" s="54"/>
      <c r="N51" s="55"/>
      <c r="S51" s="60"/>
      <c r="U51" s="60"/>
      <c r="W51" s="60"/>
      <c r="AC51" s="93"/>
      <c r="AD51" s="57"/>
      <c r="AE51" s="54"/>
      <c r="AF51" s="54"/>
      <c r="AG51" s="55"/>
      <c r="AL51" s="60"/>
      <c r="AN51" s="60"/>
      <c r="AP51" s="60"/>
      <c r="AV51" s="93"/>
      <c r="AY51" s="57"/>
      <c r="AZ51" s="102"/>
      <c r="BA51" s="102"/>
      <c r="BB51" s="55"/>
      <c r="BG51" s="112"/>
      <c r="BH51" s="113"/>
      <c r="BI51" s="112"/>
      <c r="BJ51" s="113"/>
      <c r="BK51" s="112"/>
      <c r="BL51" s="113"/>
    </row>
    <row r="52" spans="3:64" ht="15.75" customHeight="1">
      <c r="C52" s="24">
        <v>7</v>
      </c>
      <c r="D52" s="25"/>
      <c r="E52" s="26">
        <v>2</v>
      </c>
      <c r="F52" s="27">
        <v>3</v>
      </c>
      <c r="G52" s="28">
        <f t="shared" si="0"/>
        <v>2.5</v>
      </c>
      <c r="H52" s="29"/>
      <c r="K52" s="57"/>
      <c r="L52" s="54"/>
      <c r="M52" s="54"/>
      <c r="N52" s="55"/>
      <c r="S52" s="60"/>
      <c r="U52" s="60"/>
      <c r="W52" s="60"/>
      <c r="AC52" s="93"/>
      <c r="AD52" s="57"/>
      <c r="AE52" s="54"/>
      <c r="AF52" s="54"/>
      <c r="AG52" s="55"/>
      <c r="AL52" s="60"/>
      <c r="AN52" s="60"/>
      <c r="AP52" s="60"/>
      <c r="AV52" s="93"/>
      <c r="AY52" s="57"/>
      <c r="AZ52" s="102"/>
      <c r="BA52" s="102"/>
      <c r="BB52" s="55"/>
      <c r="BG52" s="112"/>
      <c r="BH52" s="113"/>
      <c r="BI52" s="112"/>
      <c r="BJ52" s="113"/>
      <c r="BK52" s="112"/>
      <c r="BL52" s="113"/>
    </row>
    <row r="53" spans="3:64" ht="15.75" customHeight="1">
      <c r="C53" s="24">
        <v>8</v>
      </c>
      <c r="D53" s="25"/>
      <c r="E53" s="26">
        <v>2</v>
      </c>
      <c r="F53" s="27">
        <v>4</v>
      </c>
      <c r="G53" s="28">
        <f t="shared" si="0"/>
        <v>3</v>
      </c>
      <c r="H53" s="29"/>
      <c r="K53" s="57"/>
      <c r="L53" s="54">
        <v>2</v>
      </c>
      <c r="M53" s="54"/>
      <c r="N53" s="55"/>
      <c r="S53" s="60"/>
      <c r="U53" s="60"/>
      <c r="W53" s="60"/>
      <c r="AC53" s="94"/>
      <c r="AD53" s="57"/>
      <c r="AE53" s="54">
        <v>2</v>
      </c>
      <c r="AF53" s="54"/>
      <c r="AG53" s="55"/>
      <c r="AL53" s="60"/>
      <c r="AN53" s="60"/>
      <c r="AP53" s="60"/>
      <c r="AV53" s="94"/>
      <c r="AY53" s="57"/>
      <c r="AZ53" s="54">
        <v>2</v>
      </c>
      <c r="BA53" s="102"/>
      <c r="BB53" s="55"/>
      <c r="BG53" s="112"/>
      <c r="BH53" s="113"/>
      <c r="BI53" s="112"/>
      <c r="BJ53" s="113"/>
      <c r="BK53" s="112"/>
      <c r="BL53" s="113"/>
    </row>
    <row r="54" spans="3:66" ht="15.75" customHeight="1">
      <c r="C54" s="24">
        <v>9</v>
      </c>
      <c r="D54" s="25"/>
      <c r="E54" s="26">
        <v>3</v>
      </c>
      <c r="F54" s="27">
        <v>1</v>
      </c>
      <c r="G54" s="28">
        <f t="shared" si="0"/>
        <v>2</v>
      </c>
      <c r="H54" s="29"/>
      <c r="K54" s="57"/>
      <c r="L54" s="54"/>
      <c r="M54" s="54"/>
      <c r="N54" s="55"/>
      <c r="Q54" s="58"/>
      <c r="S54" s="60"/>
      <c r="U54" s="60"/>
      <c r="W54" s="60"/>
      <c r="Y54" s="58"/>
      <c r="AC54" s="41"/>
      <c r="AD54" s="57"/>
      <c r="AE54" s="54"/>
      <c r="AF54" s="54"/>
      <c r="AG54" s="55"/>
      <c r="AJ54" s="58"/>
      <c r="AL54" s="60"/>
      <c r="AN54" s="60"/>
      <c r="AP54" s="60"/>
      <c r="AR54" s="58"/>
      <c r="AV54" s="41"/>
      <c r="AY54" s="57"/>
      <c r="AZ54" s="54"/>
      <c r="BA54" s="102"/>
      <c r="BB54" s="55"/>
      <c r="BE54" s="110"/>
      <c r="BF54" s="111"/>
      <c r="BG54" s="112"/>
      <c r="BH54" s="113"/>
      <c r="BI54" s="112"/>
      <c r="BJ54" s="113"/>
      <c r="BK54" s="112"/>
      <c r="BL54" s="113"/>
      <c r="BM54" s="110"/>
      <c r="BN54" s="111"/>
    </row>
    <row r="55" spans="3:66" ht="15.75" customHeight="1">
      <c r="C55" s="24">
        <v>10</v>
      </c>
      <c r="D55" s="25"/>
      <c r="E55" s="26">
        <v>3</v>
      </c>
      <c r="F55" s="27">
        <v>2</v>
      </c>
      <c r="G55" s="28">
        <f t="shared" si="0"/>
        <v>2.5</v>
      </c>
      <c r="H55" s="29"/>
      <c r="K55" s="57"/>
      <c r="L55" s="54"/>
      <c r="M55" s="54"/>
      <c r="N55" s="55"/>
      <c r="Q55" s="60"/>
      <c r="S55" s="60"/>
      <c r="U55" s="60"/>
      <c r="W55" s="60"/>
      <c r="Y55" s="60"/>
      <c r="AC55" s="41"/>
      <c r="AD55" s="57"/>
      <c r="AE55" s="54"/>
      <c r="AF55" s="54"/>
      <c r="AG55" s="55"/>
      <c r="AJ55" s="60"/>
      <c r="AL55" s="60"/>
      <c r="AN55" s="60"/>
      <c r="AP55" s="60"/>
      <c r="AR55" s="60"/>
      <c r="AV55" s="41"/>
      <c r="AY55" s="57"/>
      <c r="AZ55" s="102"/>
      <c r="BA55" s="102"/>
      <c r="BB55" s="55"/>
      <c r="BE55" s="112"/>
      <c r="BF55" s="113"/>
      <c r="BG55" s="112"/>
      <c r="BH55" s="113"/>
      <c r="BI55" s="112"/>
      <c r="BJ55" s="113"/>
      <c r="BK55" s="112"/>
      <c r="BL55" s="113"/>
      <c r="BM55" s="112"/>
      <c r="BN55" s="113"/>
    </row>
    <row r="56" spans="3:66" ht="15.75" customHeight="1">
      <c r="C56" s="24">
        <v>11</v>
      </c>
      <c r="D56" s="25"/>
      <c r="E56" s="26">
        <v>3</v>
      </c>
      <c r="F56" s="27">
        <v>3</v>
      </c>
      <c r="G56" s="28">
        <f t="shared" si="0"/>
        <v>3</v>
      </c>
      <c r="H56" s="29"/>
      <c r="K56" s="57"/>
      <c r="L56" s="54"/>
      <c r="M56" s="54"/>
      <c r="N56" s="55"/>
      <c r="Q56" s="60"/>
      <c r="S56" s="60"/>
      <c r="U56" s="60"/>
      <c r="W56" s="60"/>
      <c r="Y56" s="60"/>
      <c r="AC56" s="41"/>
      <c r="AD56" s="57"/>
      <c r="AE56" s="54"/>
      <c r="AF56" s="54"/>
      <c r="AG56" s="55"/>
      <c r="AJ56" s="60"/>
      <c r="AL56" s="60"/>
      <c r="AN56" s="60"/>
      <c r="AP56" s="60"/>
      <c r="AR56" s="60"/>
      <c r="AV56" s="41"/>
      <c r="AY56" s="57"/>
      <c r="AZ56" s="102"/>
      <c r="BA56" s="102"/>
      <c r="BB56" s="55"/>
      <c r="BE56" s="112"/>
      <c r="BF56" s="113"/>
      <c r="BG56" s="112"/>
      <c r="BH56" s="113"/>
      <c r="BI56" s="112"/>
      <c r="BJ56" s="113"/>
      <c r="BK56" s="112"/>
      <c r="BL56" s="113"/>
      <c r="BM56" s="112"/>
      <c r="BN56" s="113"/>
    </row>
    <row r="57" spans="3:66" ht="15.75" customHeight="1">
      <c r="C57" s="24">
        <v>12</v>
      </c>
      <c r="D57" s="25"/>
      <c r="E57" s="26">
        <v>3</v>
      </c>
      <c r="F57" s="27">
        <v>4</v>
      </c>
      <c r="G57" s="28">
        <f t="shared" si="0"/>
        <v>3.5</v>
      </c>
      <c r="H57" s="29"/>
      <c r="K57" s="57"/>
      <c r="L57" s="54">
        <v>1</v>
      </c>
      <c r="M57" s="54"/>
      <c r="N57" s="55"/>
      <c r="Q57" s="60"/>
      <c r="S57" s="60"/>
      <c r="U57" s="60"/>
      <c r="W57" s="60"/>
      <c r="Y57" s="60"/>
      <c r="AC57" s="41"/>
      <c r="AD57" s="57"/>
      <c r="AE57" s="54">
        <v>1</v>
      </c>
      <c r="AF57" s="54"/>
      <c r="AG57" s="55"/>
      <c r="AJ57" s="60"/>
      <c r="AL57" s="60"/>
      <c r="AN57" s="60"/>
      <c r="AP57" s="60"/>
      <c r="AR57" s="60"/>
      <c r="AV57" s="41"/>
      <c r="AY57" s="57"/>
      <c r="AZ57" s="54">
        <v>1</v>
      </c>
      <c r="BA57" s="102"/>
      <c r="BB57" s="55"/>
      <c r="BE57" s="112"/>
      <c r="BF57" s="113"/>
      <c r="BG57" s="112"/>
      <c r="BH57" s="113"/>
      <c r="BI57" s="112"/>
      <c r="BJ57" s="113"/>
      <c r="BK57" s="112"/>
      <c r="BL57" s="113"/>
      <c r="BM57" s="112"/>
      <c r="BN57" s="113"/>
    </row>
    <row r="58" spans="3:68" ht="15.75" customHeight="1">
      <c r="C58" s="24">
        <v>13</v>
      </c>
      <c r="D58" s="25"/>
      <c r="E58" s="26">
        <v>4</v>
      </c>
      <c r="F58" s="27">
        <v>1</v>
      </c>
      <c r="G58" s="28">
        <f t="shared" si="0"/>
        <v>2.5</v>
      </c>
      <c r="H58" s="29"/>
      <c r="K58" s="57"/>
      <c r="L58" s="54"/>
      <c r="M58" s="54"/>
      <c r="N58" s="55"/>
      <c r="O58" s="58"/>
      <c r="Q58" s="60"/>
      <c r="S58" s="60"/>
      <c r="U58" s="60"/>
      <c r="W58" s="60"/>
      <c r="Y58" s="60"/>
      <c r="AA58" s="58"/>
      <c r="AD58" s="57"/>
      <c r="AE58" s="54"/>
      <c r="AF58" s="54"/>
      <c r="AG58" s="55"/>
      <c r="AH58" s="58"/>
      <c r="AJ58" s="60"/>
      <c r="AL58" s="60"/>
      <c r="AN58" s="60"/>
      <c r="AP58" s="60"/>
      <c r="AR58" s="60"/>
      <c r="AT58" s="58"/>
      <c r="AY58" s="57"/>
      <c r="AZ58" s="54"/>
      <c r="BA58" s="102"/>
      <c r="BB58" s="55"/>
      <c r="BC58" s="103"/>
      <c r="BD58" s="104"/>
      <c r="BE58" s="112"/>
      <c r="BF58" s="113"/>
      <c r="BG58" s="112"/>
      <c r="BH58" s="113"/>
      <c r="BI58" s="112"/>
      <c r="BJ58" s="113"/>
      <c r="BK58" s="112"/>
      <c r="BL58" s="113"/>
      <c r="BM58" s="112"/>
      <c r="BN58" s="113"/>
      <c r="BO58" s="117"/>
      <c r="BP58" s="111"/>
    </row>
    <row r="59" spans="3:68" ht="15.75" customHeight="1">
      <c r="C59" s="24">
        <v>14</v>
      </c>
      <c r="D59" s="25"/>
      <c r="E59" s="26">
        <v>4</v>
      </c>
      <c r="F59" s="27">
        <v>2</v>
      </c>
      <c r="G59" s="28">
        <f t="shared" si="0"/>
        <v>3</v>
      </c>
      <c r="H59" s="29"/>
      <c r="K59" s="59"/>
      <c r="L59" s="54"/>
      <c r="M59" s="54"/>
      <c r="N59" s="55"/>
      <c r="O59" s="60"/>
      <c r="Q59" s="60"/>
      <c r="S59" s="60"/>
      <c r="U59" s="60"/>
      <c r="W59" s="60"/>
      <c r="Y59" s="60"/>
      <c r="AA59" s="60"/>
      <c r="AD59" s="59"/>
      <c r="AE59" s="54"/>
      <c r="AF59" s="54"/>
      <c r="AG59" s="55"/>
      <c r="AH59" s="60"/>
      <c r="AJ59" s="60"/>
      <c r="AL59" s="60"/>
      <c r="AN59" s="60"/>
      <c r="AP59" s="60"/>
      <c r="AR59" s="60"/>
      <c r="AT59" s="60"/>
      <c r="AY59" s="59"/>
      <c r="AZ59" s="102"/>
      <c r="BA59" s="102"/>
      <c r="BB59" s="55"/>
      <c r="BC59" s="105"/>
      <c r="BD59" s="106"/>
      <c r="BE59" s="112"/>
      <c r="BF59" s="113"/>
      <c r="BG59" s="112"/>
      <c r="BH59" s="113"/>
      <c r="BI59" s="112"/>
      <c r="BJ59" s="113"/>
      <c r="BK59" s="112"/>
      <c r="BL59" s="113"/>
      <c r="BM59" s="112"/>
      <c r="BN59" s="113"/>
      <c r="BO59" s="118"/>
      <c r="BP59" s="113"/>
    </row>
    <row r="60" spans="3:68" ht="15.75" customHeight="1">
      <c r="C60" s="24">
        <v>15</v>
      </c>
      <c r="D60" s="25"/>
      <c r="E60" s="26">
        <v>4</v>
      </c>
      <c r="F60" s="27">
        <v>3</v>
      </c>
      <c r="G60" s="28">
        <f t="shared" si="0"/>
        <v>3.5</v>
      </c>
      <c r="H60" s="29"/>
      <c r="K60" s="59"/>
      <c r="L60" s="54"/>
      <c r="M60" s="54"/>
      <c r="N60" s="55"/>
      <c r="O60" s="60"/>
      <c r="Q60" s="60"/>
      <c r="S60" s="60"/>
      <c r="U60" s="60"/>
      <c r="W60" s="60"/>
      <c r="Y60" s="60"/>
      <c r="AA60" s="60"/>
      <c r="AD60" s="59"/>
      <c r="AE60" s="54"/>
      <c r="AF60" s="54"/>
      <c r="AG60" s="55"/>
      <c r="AH60" s="60"/>
      <c r="AJ60" s="60"/>
      <c r="AL60" s="60"/>
      <c r="AN60" s="60"/>
      <c r="AP60" s="60"/>
      <c r="AR60" s="60"/>
      <c r="AT60" s="60"/>
      <c r="AY60" s="59"/>
      <c r="AZ60" s="102"/>
      <c r="BA60" s="102"/>
      <c r="BB60" s="55"/>
      <c r="BC60" s="105"/>
      <c r="BD60" s="106"/>
      <c r="BE60" s="112"/>
      <c r="BF60" s="113"/>
      <c r="BG60" s="112"/>
      <c r="BH60" s="113"/>
      <c r="BI60" s="112"/>
      <c r="BJ60" s="113"/>
      <c r="BK60" s="112"/>
      <c r="BL60" s="113"/>
      <c r="BM60" s="112"/>
      <c r="BN60" s="113"/>
      <c r="BO60" s="118"/>
      <c r="BP60" s="113"/>
    </row>
    <row r="61" spans="3:68" ht="15.75" customHeight="1">
      <c r="C61" s="30">
        <v>16</v>
      </c>
      <c r="D61" s="31"/>
      <c r="E61" s="32">
        <v>4</v>
      </c>
      <c r="F61" s="33">
        <v>4</v>
      </c>
      <c r="G61" s="34">
        <f t="shared" si="0"/>
        <v>4</v>
      </c>
      <c r="H61" s="35"/>
      <c r="K61" s="36"/>
      <c r="L61" s="54">
        <v>0</v>
      </c>
      <c r="M61" s="54"/>
      <c r="N61" s="61"/>
      <c r="O61" s="60"/>
      <c r="Q61" s="60"/>
      <c r="S61" s="60"/>
      <c r="U61" s="60"/>
      <c r="W61" s="60"/>
      <c r="Y61" s="60"/>
      <c r="AA61" s="60"/>
      <c r="AD61" s="36"/>
      <c r="AE61" s="54">
        <v>0</v>
      </c>
      <c r="AF61" s="54"/>
      <c r="AG61" s="61"/>
      <c r="AH61" s="60"/>
      <c r="AJ61" s="60"/>
      <c r="AL61" s="60"/>
      <c r="AN61" s="60"/>
      <c r="AP61" s="60"/>
      <c r="AR61" s="60"/>
      <c r="AT61" s="60"/>
      <c r="AY61" s="36"/>
      <c r="AZ61" s="102">
        <v>0</v>
      </c>
      <c r="BA61" s="102"/>
      <c r="BB61" s="61"/>
      <c r="BC61" s="107"/>
      <c r="BD61" s="108"/>
      <c r="BE61" s="114"/>
      <c r="BF61" s="115"/>
      <c r="BG61" s="114"/>
      <c r="BH61" s="115"/>
      <c r="BI61" s="114"/>
      <c r="BJ61" s="115"/>
      <c r="BK61" s="114"/>
      <c r="BL61" s="115"/>
      <c r="BM61" s="114"/>
      <c r="BN61" s="115"/>
      <c r="BO61" s="119"/>
      <c r="BP61" s="115"/>
    </row>
    <row r="62" spans="3:68" ht="15.75" customHeight="1">
      <c r="C62" s="36"/>
      <c r="D62" s="36"/>
      <c r="E62" s="37" t="s">
        <v>186</v>
      </c>
      <c r="F62" s="38"/>
      <c r="G62" s="39">
        <f>SUM(G46:H61)</f>
        <v>40</v>
      </c>
      <c r="H62" s="40"/>
      <c r="K62" s="59"/>
      <c r="L62" s="54"/>
      <c r="M62" s="54"/>
      <c r="N62" s="62"/>
      <c r="O62" s="63">
        <v>1</v>
      </c>
      <c r="P62" s="63"/>
      <c r="Q62" s="63">
        <v>1.5</v>
      </c>
      <c r="R62" s="63"/>
      <c r="S62" s="63">
        <v>2</v>
      </c>
      <c r="T62" s="63"/>
      <c r="U62" s="63">
        <v>2.5</v>
      </c>
      <c r="V62" s="63"/>
      <c r="W62" s="63">
        <v>3</v>
      </c>
      <c r="X62" s="63"/>
      <c r="Y62" s="63">
        <v>3.5</v>
      </c>
      <c r="Z62" s="63"/>
      <c r="AA62" s="63">
        <v>4</v>
      </c>
      <c r="AB62" s="63"/>
      <c r="AD62" s="59"/>
      <c r="AE62" s="54"/>
      <c r="AF62" s="54"/>
      <c r="AG62" s="62"/>
      <c r="AH62" s="63">
        <v>1</v>
      </c>
      <c r="AI62" s="63"/>
      <c r="AJ62" s="63">
        <v>1.5</v>
      </c>
      <c r="AK62" s="63"/>
      <c r="AL62" s="63">
        <v>2</v>
      </c>
      <c r="AM62" s="63"/>
      <c r="AN62" s="63">
        <v>2.5</v>
      </c>
      <c r="AO62" s="63"/>
      <c r="AP62" s="63">
        <v>3</v>
      </c>
      <c r="AQ62" s="63"/>
      <c r="AR62" s="63">
        <v>3.5</v>
      </c>
      <c r="AS62" s="63"/>
      <c r="AT62" s="63">
        <v>4</v>
      </c>
      <c r="AU62" s="63"/>
      <c r="AY62" s="59"/>
      <c r="AZ62" s="102"/>
      <c r="BA62" s="102"/>
      <c r="BB62" s="62"/>
      <c r="BC62" s="109">
        <v>1</v>
      </c>
      <c r="BD62" s="109"/>
      <c r="BE62" s="109">
        <v>1.5</v>
      </c>
      <c r="BF62" s="109"/>
      <c r="BG62" s="116">
        <v>2</v>
      </c>
      <c r="BH62" s="116"/>
      <c r="BI62" s="109">
        <v>2.5</v>
      </c>
      <c r="BJ62" s="109"/>
      <c r="BK62" s="109">
        <v>3</v>
      </c>
      <c r="BL62" s="109"/>
      <c r="BM62" s="109">
        <v>3.5</v>
      </c>
      <c r="BN62" s="109"/>
      <c r="BO62" s="109">
        <v>4</v>
      </c>
      <c r="BP62" s="109"/>
    </row>
    <row r="63" spans="11:68" ht="15.75" customHeight="1">
      <c r="K63" s="59"/>
      <c r="L63" s="36"/>
      <c r="M63" s="36"/>
      <c r="N63" s="64"/>
      <c r="O63" s="65"/>
      <c r="P63" s="65"/>
      <c r="Q63" s="65"/>
      <c r="R63" s="65"/>
      <c r="S63" s="65"/>
      <c r="T63" s="65"/>
      <c r="U63" s="65"/>
      <c r="V63" s="65"/>
      <c r="W63" s="65"/>
      <c r="X63" s="65"/>
      <c r="Y63" s="65"/>
      <c r="Z63" s="65"/>
      <c r="AA63" s="65"/>
      <c r="AB63" s="65"/>
      <c r="AD63" s="59"/>
      <c r="AE63" s="36"/>
      <c r="AF63" s="36"/>
      <c r="AG63" s="64"/>
      <c r="AH63" s="65"/>
      <c r="AI63" s="65"/>
      <c r="AJ63" s="65"/>
      <c r="AK63" s="65"/>
      <c r="AL63" s="65"/>
      <c r="AM63" s="65"/>
      <c r="AN63" s="65"/>
      <c r="AO63" s="65"/>
      <c r="AP63" s="65"/>
      <c r="AQ63" s="65"/>
      <c r="AR63" s="65"/>
      <c r="AS63" s="65"/>
      <c r="AT63" s="65"/>
      <c r="AU63" s="65"/>
      <c r="AY63" s="59"/>
      <c r="AZ63" s="36"/>
      <c r="BA63" s="36"/>
      <c r="BB63" s="64"/>
      <c r="BC63" s="64"/>
      <c r="BD63" s="64"/>
      <c r="BE63" s="64"/>
      <c r="BF63" s="64"/>
      <c r="BG63" s="64"/>
      <c r="BH63" s="64"/>
      <c r="BI63" s="64"/>
      <c r="BJ63" s="64"/>
      <c r="BK63" s="64"/>
      <c r="BL63" s="64"/>
      <c r="BM63" s="64"/>
      <c r="BN63" s="64"/>
      <c r="BO63" s="64"/>
      <c r="BP63" s="120"/>
    </row>
    <row r="64" spans="6:68" ht="15.75" customHeight="1">
      <c r="F64" s="41"/>
      <c r="K64" s="59"/>
      <c r="L64" s="36"/>
      <c r="M64" s="36"/>
      <c r="N64" s="66" t="s">
        <v>187</v>
      </c>
      <c r="O64" s="66"/>
      <c r="P64" s="66"/>
      <c r="Q64" s="66"/>
      <c r="R64" s="66"/>
      <c r="S64" s="66"/>
      <c r="T64" s="66"/>
      <c r="U64" s="66"/>
      <c r="V64" s="66"/>
      <c r="W64" s="66"/>
      <c r="X64" s="66"/>
      <c r="Y64" s="66"/>
      <c r="Z64" s="66"/>
      <c r="AA64" s="66"/>
      <c r="AB64" s="66"/>
      <c r="AC64" s="95"/>
      <c r="AD64" s="59"/>
      <c r="AE64" s="36"/>
      <c r="AF64" s="36"/>
      <c r="AG64" s="66" t="s">
        <v>187</v>
      </c>
      <c r="AH64" s="66"/>
      <c r="AI64" s="66"/>
      <c r="AJ64" s="66"/>
      <c r="AK64" s="66"/>
      <c r="AL64" s="66"/>
      <c r="AM64" s="66"/>
      <c r="AN64" s="66"/>
      <c r="AO64" s="66"/>
      <c r="AP64" s="66"/>
      <c r="AQ64" s="66"/>
      <c r="AR64" s="66"/>
      <c r="AS64" s="66"/>
      <c r="AT64" s="66"/>
      <c r="AU64" s="66"/>
      <c r="AV64" s="95"/>
      <c r="AY64" s="59"/>
      <c r="AZ64" s="36"/>
      <c r="BA64" s="36"/>
      <c r="BB64" s="66" t="s">
        <v>187</v>
      </c>
      <c r="BC64" s="66"/>
      <c r="BD64" s="66"/>
      <c r="BE64" s="66"/>
      <c r="BF64" s="66"/>
      <c r="BG64" s="66"/>
      <c r="BH64" s="66"/>
      <c r="BI64" s="66"/>
      <c r="BJ64" s="66"/>
      <c r="BK64" s="66"/>
      <c r="BL64" s="66"/>
      <c r="BM64" s="66"/>
      <c r="BN64" s="66"/>
      <c r="BO64" s="66"/>
      <c r="BP64" s="66"/>
    </row>
    <row r="65" spans="29:52" ht="15.75" customHeight="1">
      <c r="AC65" s="36"/>
      <c r="AD65" s="36"/>
      <c r="AE65" s="36"/>
      <c r="AF65" s="127"/>
      <c r="AG65" s="127"/>
      <c r="AH65" s="127"/>
      <c r="AI65" s="127"/>
      <c r="AJ65" s="127"/>
      <c r="AK65" s="127"/>
      <c r="AL65" s="127"/>
      <c r="AM65" s="127"/>
      <c r="AN65" s="127"/>
      <c r="AO65" s="127"/>
      <c r="AP65" s="127"/>
      <c r="AQ65" s="127"/>
      <c r="AZ65" s="36"/>
    </row>
    <row r="66" spans="29:52" ht="15.75" customHeight="1">
      <c r="AC66" s="36"/>
      <c r="AD66" s="36"/>
      <c r="AE66" s="36"/>
      <c r="AF66" s="127"/>
      <c r="AG66" s="127"/>
      <c r="AH66" s="127"/>
      <c r="AI66" s="127"/>
      <c r="AJ66" s="127"/>
      <c r="AK66" s="127"/>
      <c r="AL66" s="127"/>
      <c r="AM66" s="127"/>
      <c r="AN66" s="127"/>
      <c r="AO66" s="127"/>
      <c r="AP66" s="127"/>
      <c r="AQ66" s="127"/>
      <c r="AZ66" s="36"/>
    </row>
    <row r="67" spans="29:52" ht="15.75" customHeight="1">
      <c r="AC67" s="36"/>
      <c r="AD67" s="36"/>
      <c r="AE67" s="36"/>
      <c r="AF67" s="127"/>
      <c r="AG67" s="127"/>
      <c r="AH67" s="127"/>
      <c r="AI67" s="127"/>
      <c r="AJ67" s="127"/>
      <c r="AK67" s="127"/>
      <c r="AL67" s="127"/>
      <c r="AM67" s="127"/>
      <c r="AN67" s="127"/>
      <c r="AO67" s="127"/>
      <c r="AP67" s="127"/>
      <c r="AQ67" s="127"/>
      <c r="AZ67" s="36"/>
    </row>
    <row r="68" spans="29:52" ht="15.75" customHeight="1">
      <c r="AC68" s="36"/>
      <c r="AD68" s="36"/>
      <c r="AE68" s="36"/>
      <c r="AF68" s="127"/>
      <c r="AG68" s="127"/>
      <c r="AH68" s="127"/>
      <c r="AI68" s="127"/>
      <c r="AJ68" s="127"/>
      <c r="AK68" s="127"/>
      <c r="AL68" s="127"/>
      <c r="AM68" s="127"/>
      <c r="AN68" s="127"/>
      <c r="AO68" s="127"/>
      <c r="AP68" s="127"/>
      <c r="AQ68" s="127"/>
      <c r="AZ68" s="36"/>
    </row>
    <row r="69" spans="29:52" ht="15.75" customHeight="1">
      <c r="AC69" s="36"/>
      <c r="AD69" s="36"/>
      <c r="AE69" s="36"/>
      <c r="AF69" s="127"/>
      <c r="AG69" s="127"/>
      <c r="AH69" s="127"/>
      <c r="AI69" s="127"/>
      <c r="AJ69" s="127"/>
      <c r="AK69" s="127"/>
      <c r="AL69" s="127"/>
      <c r="AM69" s="127"/>
      <c r="AN69" s="127"/>
      <c r="AO69" s="127"/>
      <c r="AP69" s="127"/>
      <c r="AQ69" s="127"/>
      <c r="AZ69" s="36"/>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spans="4:89" ht="15.75" customHeight="1">
      <c r="D90" s="121" t="s">
        <v>178</v>
      </c>
      <c r="E90" s="121"/>
      <c r="F90" s="121"/>
      <c r="G90" s="121"/>
      <c r="H90" s="122" t="s">
        <v>179</v>
      </c>
      <c r="I90" s="122"/>
      <c r="J90" s="122"/>
      <c r="K90" s="124" t="s">
        <v>95</v>
      </c>
      <c r="L90" s="125">
        <f>POWER(4,2)</f>
        <v>16</v>
      </c>
      <c r="M90" s="125"/>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row>
    <row r="91" spans="4:89" ht="15.75" customHeight="1">
      <c r="D91" s="121"/>
      <c r="E91" s="121"/>
      <c r="F91" s="121"/>
      <c r="G91" s="121"/>
      <c r="H91" s="122"/>
      <c r="I91" s="122"/>
      <c r="J91" s="122"/>
      <c r="K91" s="124"/>
      <c r="L91" s="125"/>
      <c r="M91" s="125"/>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row>
    <row r="92" spans="4:48" ht="15.75" customHeight="1">
      <c r="D92" s="123" t="s">
        <v>276</v>
      </c>
      <c r="E92" s="121"/>
      <c r="F92" s="121"/>
      <c r="G92" s="121"/>
      <c r="H92" s="122" t="s">
        <v>277</v>
      </c>
      <c r="I92" s="122"/>
      <c r="J92" s="122"/>
      <c r="K92" s="124" t="s">
        <v>95</v>
      </c>
      <c r="L92" s="125">
        <f>POWER(100,5)</f>
        <v>10000000000</v>
      </c>
      <c r="M92" s="125"/>
      <c r="N92" s="125"/>
      <c r="O92" s="125"/>
      <c r="P92" s="125"/>
      <c r="Q92" s="125"/>
      <c r="R92" s="125"/>
      <c r="S92" s="125"/>
      <c r="T92" s="125"/>
      <c r="U92" s="125"/>
      <c r="V92" s="126"/>
      <c r="W92" s="126"/>
      <c r="X92" s="126"/>
      <c r="Y92" s="126"/>
      <c r="Z92" s="126"/>
      <c r="AA92" s="126"/>
      <c r="AB92" s="126"/>
      <c r="AC92" s="126"/>
      <c r="AD92" s="126"/>
      <c r="AE92" s="126"/>
      <c r="AF92" s="36"/>
      <c r="AG92" s="36"/>
      <c r="AH92" s="36"/>
      <c r="AI92" s="36"/>
      <c r="AJ92" s="36"/>
      <c r="AK92" s="36"/>
      <c r="AL92" s="36"/>
      <c r="AM92" s="36"/>
      <c r="AN92" s="36"/>
      <c r="AO92" s="36"/>
      <c r="AP92" s="36"/>
      <c r="AQ92" s="36"/>
      <c r="AR92" s="36"/>
      <c r="AS92" s="36"/>
      <c r="AT92" s="36"/>
      <c r="AU92" s="36"/>
      <c r="AV92" s="36"/>
    </row>
    <row r="93" spans="4:48" ht="15.75" customHeight="1">
      <c r="D93" s="121"/>
      <c r="E93" s="121"/>
      <c r="F93" s="121"/>
      <c r="G93" s="121"/>
      <c r="H93" s="122"/>
      <c r="I93" s="122"/>
      <c r="J93" s="122"/>
      <c r="K93" s="124"/>
      <c r="L93" s="125"/>
      <c r="M93" s="125"/>
      <c r="N93" s="125"/>
      <c r="O93" s="125"/>
      <c r="P93" s="125"/>
      <c r="Q93" s="125"/>
      <c r="R93" s="125"/>
      <c r="S93" s="125"/>
      <c r="T93" s="125"/>
      <c r="U93" s="125"/>
      <c r="V93" s="126"/>
      <c r="W93" s="126"/>
      <c r="X93" s="126"/>
      <c r="Y93" s="126"/>
      <c r="Z93" s="126"/>
      <c r="AA93" s="126"/>
      <c r="AB93" s="126"/>
      <c r="AC93" s="126"/>
      <c r="AD93" s="126"/>
      <c r="AE93" s="126"/>
      <c r="AF93" s="36"/>
      <c r="AG93" s="36"/>
      <c r="AH93" s="36"/>
      <c r="AI93" s="36"/>
      <c r="AJ93" s="36"/>
      <c r="AK93" s="36"/>
      <c r="AL93" s="36"/>
      <c r="AM93" s="36"/>
      <c r="AN93" s="36"/>
      <c r="AO93" s="36"/>
      <c r="AP93" s="36"/>
      <c r="AQ93" s="36"/>
      <c r="AR93" s="36"/>
      <c r="AS93" s="36"/>
      <c r="AT93" s="36"/>
      <c r="AU93" s="36"/>
      <c r="AV93" s="36"/>
    </row>
    <row r="94" spans="4:128" ht="15.75" customHeight="1">
      <c r="D94" s="123" t="s">
        <v>191</v>
      </c>
      <c r="E94" s="121"/>
      <c r="F94" s="121"/>
      <c r="G94" s="121"/>
      <c r="H94" s="122" t="s">
        <v>192</v>
      </c>
      <c r="I94" s="122"/>
      <c r="J94" s="122"/>
      <c r="K94" s="124" t="s">
        <v>95</v>
      </c>
      <c r="L94" s="125" t="s">
        <v>193</v>
      </c>
      <c r="M94" s="125"/>
      <c r="N94" s="125"/>
      <c r="O94" s="125"/>
      <c r="P94" s="125"/>
      <c r="Q94" s="125"/>
      <c r="R94" s="125"/>
      <c r="S94" s="125"/>
      <c r="T94" s="125"/>
      <c r="U94" s="125"/>
      <c r="V94" s="126"/>
      <c r="W94" s="126"/>
      <c r="X94" s="126"/>
      <c r="Y94" s="126"/>
      <c r="Z94" s="126"/>
      <c r="AA94" s="126"/>
      <c r="AB94" s="126"/>
      <c r="AC94" s="126"/>
      <c r="AD94" s="126"/>
      <c r="AE94" s="126"/>
      <c r="AY94" s="125">
        <f>POWER(1000,50)</f>
        <v>1.0000000000000002E+150</v>
      </c>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c r="CX94" s="125"/>
      <c r="CY94" s="125"/>
      <c r="CZ94" s="125"/>
      <c r="DA94" s="125"/>
      <c r="DB94" s="125"/>
      <c r="DC94" s="125"/>
      <c r="DD94" s="125"/>
      <c r="DE94" s="125"/>
      <c r="DF94" s="125"/>
      <c r="DG94" s="125"/>
      <c r="DH94" s="125"/>
      <c r="DI94" s="125"/>
      <c r="DJ94" s="125"/>
      <c r="DK94" s="125"/>
      <c r="DL94" s="125"/>
      <c r="DM94" s="125"/>
      <c r="DN94" s="125"/>
      <c r="DO94" s="125"/>
      <c r="DP94" s="125"/>
      <c r="DQ94" s="125"/>
      <c r="DR94" s="125"/>
      <c r="DS94" s="125"/>
      <c r="DT94" s="125"/>
      <c r="DU94" s="125"/>
      <c r="DV94" s="125"/>
      <c r="DW94" s="125"/>
      <c r="DX94" s="125"/>
    </row>
    <row r="95" spans="4:128" ht="15.75" customHeight="1">
      <c r="D95" s="121"/>
      <c r="E95" s="121"/>
      <c r="F95" s="121"/>
      <c r="G95" s="121"/>
      <c r="H95" s="122"/>
      <c r="I95" s="122"/>
      <c r="J95" s="122"/>
      <c r="K95" s="124"/>
      <c r="L95" s="125"/>
      <c r="M95" s="125"/>
      <c r="N95" s="125"/>
      <c r="O95" s="125"/>
      <c r="P95" s="125"/>
      <c r="Q95" s="125"/>
      <c r="R95" s="125"/>
      <c r="S95" s="125"/>
      <c r="T95" s="125"/>
      <c r="U95" s="125"/>
      <c r="V95" s="126"/>
      <c r="W95" s="126"/>
      <c r="X95" s="126"/>
      <c r="Y95" s="126"/>
      <c r="Z95" s="126"/>
      <c r="AA95" s="126"/>
      <c r="AB95" s="126"/>
      <c r="AC95" s="126"/>
      <c r="AD95" s="126"/>
      <c r="AE95" s="126"/>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row>
    <row r="96" spans="4:128" ht="15.75" customHeight="1">
      <c r="D96" s="121"/>
      <c r="E96" s="121"/>
      <c r="F96" s="121"/>
      <c r="G96" s="121"/>
      <c r="H96" s="122"/>
      <c r="I96" s="122"/>
      <c r="J96" s="122"/>
      <c r="K96" s="124"/>
      <c r="L96" s="125"/>
      <c r="M96" s="125"/>
      <c r="N96" s="125"/>
      <c r="O96" s="125"/>
      <c r="P96" s="125"/>
      <c r="Q96" s="125"/>
      <c r="R96" s="125"/>
      <c r="S96" s="125"/>
      <c r="T96" s="125"/>
      <c r="U96" s="125"/>
      <c r="V96" s="125"/>
      <c r="W96" s="125"/>
      <c r="X96" s="125"/>
      <c r="Y96" s="125"/>
      <c r="Z96" s="125"/>
      <c r="AA96" s="125"/>
      <c r="AB96" s="125"/>
      <c r="AC96" s="125"/>
      <c r="AD96" s="125"/>
      <c r="AE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c r="CX96" s="125"/>
      <c r="CY96" s="125"/>
      <c r="CZ96" s="125"/>
      <c r="DA96" s="125"/>
      <c r="DB96" s="125"/>
      <c r="DC96" s="125"/>
      <c r="DD96" s="125"/>
      <c r="DE96" s="125"/>
      <c r="DF96" s="125"/>
      <c r="DG96" s="125"/>
      <c r="DH96" s="125"/>
      <c r="DI96" s="125"/>
      <c r="DJ96" s="125"/>
      <c r="DK96" s="125"/>
      <c r="DL96" s="125"/>
      <c r="DM96" s="125"/>
      <c r="DN96" s="125"/>
      <c r="DO96" s="125"/>
      <c r="DP96" s="125"/>
      <c r="DQ96" s="125"/>
      <c r="DR96" s="125"/>
      <c r="DS96" s="125"/>
      <c r="DT96" s="125"/>
      <c r="DU96" s="125"/>
      <c r="DV96" s="125"/>
      <c r="DW96" s="125"/>
      <c r="DX96" s="125"/>
    </row>
    <row r="97" spans="4:128" ht="15.75" customHeight="1">
      <c r="D97" s="121"/>
      <c r="E97" s="121"/>
      <c r="F97" s="121"/>
      <c r="G97" s="121"/>
      <c r="H97" s="122"/>
      <c r="I97" s="122"/>
      <c r="J97" s="122"/>
      <c r="K97" s="124"/>
      <c r="L97" s="125"/>
      <c r="M97" s="125"/>
      <c r="N97" s="125"/>
      <c r="O97" s="125"/>
      <c r="P97" s="125"/>
      <c r="Q97" s="125"/>
      <c r="R97" s="125"/>
      <c r="S97" s="125"/>
      <c r="T97" s="125"/>
      <c r="U97" s="125"/>
      <c r="V97" s="125"/>
      <c r="W97" s="125"/>
      <c r="X97" s="125"/>
      <c r="Y97" s="125"/>
      <c r="Z97" s="125"/>
      <c r="AA97" s="125"/>
      <c r="AB97" s="125"/>
      <c r="AC97" s="125"/>
      <c r="AD97" s="125"/>
      <c r="AE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row>
    <row r="98" spans="4:128" ht="15.75" customHeight="1">
      <c r="D98" s="121"/>
      <c r="E98" s="121"/>
      <c r="F98" s="121"/>
      <c r="G98" s="121"/>
      <c r="H98" s="122"/>
      <c r="I98" s="122"/>
      <c r="J98" s="122"/>
      <c r="K98" s="124"/>
      <c r="L98" s="125"/>
      <c r="M98" s="125"/>
      <c r="N98" s="125"/>
      <c r="O98" s="125"/>
      <c r="P98" s="125"/>
      <c r="Q98" s="125"/>
      <c r="R98" s="125"/>
      <c r="S98" s="125"/>
      <c r="T98" s="125"/>
      <c r="U98" s="125"/>
      <c r="V98" s="125"/>
      <c r="W98" s="125"/>
      <c r="X98" s="125"/>
      <c r="Y98" s="125"/>
      <c r="Z98" s="125"/>
      <c r="AA98" s="125"/>
      <c r="AB98" s="125"/>
      <c r="AC98" s="125"/>
      <c r="AD98" s="125"/>
      <c r="AE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5"/>
    </row>
    <row r="99" spans="4:128" ht="15.75" customHeight="1">
      <c r="D99" s="121"/>
      <c r="E99" s="121"/>
      <c r="F99" s="121"/>
      <c r="G99" s="121"/>
      <c r="H99" s="122"/>
      <c r="I99" s="122"/>
      <c r="J99" s="122"/>
      <c r="K99" s="124"/>
      <c r="L99" s="125"/>
      <c r="M99" s="125"/>
      <c r="N99" s="125"/>
      <c r="O99" s="125"/>
      <c r="P99" s="125"/>
      <c r="Q99" s="125"/>
      <c r="R99" s="125"/>
      <c r="S99" s="125"/>
      <c r="T99" s="125"/>
      <c r="U99" s="125"/>
      <c r="V99" s="125"/>
      <c r="W99" s="125"/>
      <c r="X99" s="125"/>
      <c r="Y99" s="125"/>
      <c r="Z99" s="125"/>
      <c r="AA99" s="125"/>
      <c r="AB99" s="125"/>
      <c r="AC99" s="125"/>
      <c r="AD99" s="125"/>
      <c r="AE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row>
    <row r="100" spans="4:128" ht="15.75" customHeight="1">
      <c r="D100" s="121"/>
      <c r="E100" s="121"/>
      <c r="F100" s="121"/>
      <c r="G100" s="121"/>
      <c r="H100" s="122"/>
      <c r="I100" s="122"/>
      <c r="J100" s="122"/>
      <c r="K100" s="124"/>
      <c r="L100" s="125"/>
      <c r="M100" s="125"/>
      <c r="N100" s="125"/>
      <c r="O100" s="125"/>
      <c r="P100" s="125"/>
      <c r="Q100" s="125"/>
      <c r="R100" s="125"/>
      <c r="S100" s="125"/>
      <c r="T100" s="125"/>
      <c r="U100" s="125"/>
      <c r="V100" s="125"/>
      <c r="W100" s="125"/>
      <c r="X100" s="125"/>
      <c r="Y100" s="125"/>
      <c r="Z100" s="125"/>
      <c r="AA100" s="125"/>
      <c r="AB100" s="125"/>
      <c r="AC100" s="125"/>
      <c r="AD100" s="125"/>
      <c r="AE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row>
    <row r="101" spans="4:128" ht="15.75" customHeight="1">
      <c r="D101" s="121"/>
      <c r="E101" s="121"/>
      <c r="F101" s="121"/>
      <c r="G101" s="121"/>
      <c r="H101" s="122"/>
      <c r="I101" s="122"/>
      <c r="J101" s="122"/>
      <c r="K101" s="124"/>
      <c r="L101" s="125"/>
      <c r="M101" s="125"/>
      <c r="N101" s="125"/>
      <c r="O101" s="125"/>
      <c r="P101" s="125"/>
      <c r="Q101" s="125"/>
      <c r="R101" s="125"/>
      <c r="S101" s="125"/>
      <c r="T101" s="125"/>
      <c r="U101" s="125"/>
      <c r="V101" s="125"/>
      <c r="W101" s="125"/>
      <c r="X101" s="125"/>
      <c r="Y101" s="125"/>
      <c r="Z101" s="125"/>
      <c r="AA101" s="125"/>
      <c r="AB101" s="125"/>
      <c r="AC101" s="125"/>
      <c r="AD101" s="125"/>
      <c r="AE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125"/>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5"/>
    </row>
    <row r="102" spans="4:128" ht="15.75" customHeight="1">
      <c r="D102" s="121"/>
      <c r="E102" s="121"/>
      <c r="F102" s="121"/>
      <c r="G102" s="121"/>
      <c r="H102" s="122"/>
      <c r="I102" s="122"/>
      <c r="J102" s="122"/>
      <c r="K102" s="124"/>
      <c r="L102" s="125"/>
      <c r="M102" s="125"/>
      <c r="N102" s="125"/>
      <c r="O102" s="125"/>
      <c r="P102" s="125"/>
      <c r="Q102" s="125"/>
      <c r="R102" s="125"/>
      <c r="S102" s="125"/>
      <c r="T102" s="125"/>
      <c r="U102" s="125"/>
      <c r="V102" s="125"/>
      <c r="W102" s="125"/>
      <c r="X102" s="125"/>
      <c r="Y102" s="125"/>
      <c r="Z102" s="125"/>
      <c r="AA102" s="125"/>
      <c r="AB102" s="125"/>
      <c r="AC102" s="125"/>
      <c r="AD102" s="125"/>
      <c r="AE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5"/>
      <c r="DQ102" s="125"/>
      <c r="DR102" s="125"/>
      <c r="DS102" s="125"/>
      <c r="DT102" s="125"/>
      <c r="DU102" s="125"/>
      <c r="DV102" s="125"/>
      <c r="DW102" s="125"/>
      <c r="DX102" s="125"/>
    </row>
    <row r="103" spans="4:128" ht="15.75" customHeight="1">
      <c r="D103" s="121"/>
      <c r="E103" s="121"/>
      <c r="F103" s="121"/>
      <c r="G103" s="121"/>
      <c r="H103" s="122"/>
      <c r="I103" s="122"/>
      <c r="J103" s="122"/>
      <c r="K103" s="124"/>
      <c r="L103" s="125"/>
      <c r="M103" s="125"/>
      <c r="N103" s="125"/>
      <c r="O103" s="125"/>
      <c r="P103" s="125"/>
      <c r="Q103" s="125"/>
      <c r="R103" s="125"/>
      <c r="S103" s="125"/>
      <c r="T103" s="125"/>
      <c r="U103" s="125"/>
      <c r="V103" s="125"/>
      <c r="W103" s="125"/>
      <c r="X103" s="125"/>
      <c r="Y103" s="125"/>
      <c r="Z103" s="125"/>
      <c r="AA103" s="125"/>
      <c r="AB103" s="125"/>
      <c r="AC103" s="125"/>
      <c r="AD103" s="125"/>
      <c r="AE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row>
    <row r="104" spans="4:128" ht="15.75" customHeight="1">
      <c r="D104" s="121"/>
      <c r="E104" s="121"/>
      <c r="F104" s="121"/>
      <c r="G104" s="121"/>
      <c r="H104" s="122"/>
      <c r="I104" s="122"/>
      <c r="J104" s="122"/>
      <c r="K104" s="124"/>
      <c r="L104" s="125"/>
      <c r="M104" s="125"/>
      <c r="N104" s="125"/>
      <c r="O104" s="125"/>
      <c r="P104" s="125"/>
      <c r="Q104" s="125"/>
      <c r="R104" s="125"/>
      <c r="S104" s="125"/>
      <c r="T104" s="125"/>
      <c r="U104" s="125"/>
      <c r="V104" s="125"/>
      <c r="W104" s="125"/>
      <c r="X104" s="125"/>
      <c r="Y104" s="125"/>
      <c r="Z104" s="125"/>
      <c r="AA104" s="125"/>
      <c r="AB104" s="125"/>
      <c r="AC104" s="125"/>
      <c r="AD104" s="125"/>
      <c r="AE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5"/>
    </row>
    <row r="105" spans="4:128" ht="15.75" customHeight="1">
      <c r="D105" s="121"/>
      <c r="E105" s="121"/>
      <c r="F105" s="121"/>
      <c r="G105" s="121"/>
      <c r="H105" s="122"/>
      <c r="I105" s="122"/>
      <c r="J105" s="122"/>
      <c r="K105" s="124"/>
      <c r="L105" s="125"/>
      <c r="M105" s="125"/>
      <c r="N105" s="125"/>
      <c r="O105" s="125"/>
      <c r="P105" s="125"/>
      <c r="Q105" s="125"/>
      <c r="R105" s="125"/>
      <c r="S105" s="125"/>
      <c r="T105" s="125"/>
      <c r="U105" s="125"/>
      <c r="V105" s="125"/>
      <c r="W105" s="125"/>
      <c r="X105" s="125"/>
      <c r="Y105" s="125"/>
      <c r="Z105" s="125"/>
      <c r="AA105" s="125"/>
      <c r="AB105" s="125"/>
      <c r="AC105" s="125"/>
      <c r="AD105" s="125"/>
      <c r="AE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row>
    <row r="106" spans="4:128" ht="15.75" customHeight="1">
      <c r="D106" s="121"/>
      <c r="E106" s="121"/>
      <c r="F106" s="121"/>
      <c r="G106" s="121"/>
      <c r="H106" s="122"/>
      <c r="I106" s="122"/>
      <c r="J106" s="122"/>
      <c r="K106" s="124"/>
      <c r="L106" s="125"/>
      <c r="M106" s="125"/>
      <c r="N106" s="125"/>
      <c r="O106" s="125"/>
      <c r="P106" s="125"/>
      <c r="Q106" s="125"/>
      <c r="R106" s="125"/>
      <c r="S106" s="125"/>
      <c r="T106" s="125"/>
      <c r="U106" s="125"/>
      <c r="V106" s="125"/>
      <c r="W106" s="125"/>
      <c r="X106" s="125"/>
      <c r="Y106" s="125"/>
      <c r="Z106" s="125"/>
      <c r="AA106" s="125"/>
      <c r="AB106" s="125"/>
      <c r="AC106" s="125"/>
      <c r="AD106" s="125"/>
      <c r="AE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row>
    <row r="107" spans="4:128" ht="15.75" customHeight="1">
      <c r="D107" s="121"/>
      <c r="E107" s="121"/>
      <c r="F107" s="121"/>
      <c r="G107" s="121"/>
      <c r="H107" s="122"/>
      <c r="I107" s="122"/>
      <c r="J107" s="122"/>
      <c r="K107" s="124"/>
      <c r="L107" s="125"/>
      <c r="M107" s="125"/>
      <c r="N107" s="125"/>
      <c r="O107" s="125"/>
      <c r="P107" s="125"/>
      <c r="Q107" s="125"/>
      <c r="R107" s="125"/>
      <c r="S107" s="125"/>
      <c r="T107" s="125"/>
      <c r="U107" s="125"/>
      <c r="V107" s="125"/>
      <c r="W107" s="125"/>
      <c r="X107" s="125"/>
      <c r="Y107" s="125"/>
      <c r="Z107" s="125"/>
      <c r="AA107" s="125"/>
      <c r="AB107" s="125"/>
      <c r="AC107" s="125"/>
      <c r="AD107" s="125"/>
      <c r="AE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25"/>
      <c r="BX107" s="125"/>
      <c r="BY107" s="125"/>
      <c r="BZ107" s="125"/>
      <c r="CA107" s="125"/>
      <c r="CB107" s="125"/>
      <c r="CC107" s="125"/>
      <c r="CD107" s="125"/>
      <c r="CE107" s="125"/>
      <c r="CF107" s="125"/>
      <c r="CG107" s="125"/>
      <c r="CH107" s="125"/>
      <c r="CI107" s="125"/>
      <c r="CJ107" s="125"/>
      <c r="CK107" s="125"/>
      <c r="CL107" s="125"/>
      <c r="CM107" s="125"/>
      <c r="CN107" s="125"/>
      <c r="CO107" s="125"/>
      <c r="CP107" s="125"/>
      <c r="CQ107" s="125"/>
      <c r="CR107" s="125"/>
      <c r="CS107" s="125"/>
      <c r="CT107" s="125"/>
      <c r="CU107" s="125"/>
      <c r="CV107" s="125"/>
      <c r="CW107" s="125"/>
      <c r="CX107" s="125"/>
      <c r="CY107" s="125"/>
      <c r="CZ107" s="125"/>
      <c r="DA107" s="125"/>
      <c r="DB107" s="125"/>
      <c r="DC107" s="125"/>
      <c r="DD107" s="125"/>
      <c r="DE107" s="125"/>
      <c r="DF107" s="125"/>
      <c r="DG107" s="125"/>
      <c r="DH107" s="125"/>
      <c r="DI107" s="125"/>
      <c r="DJ107" s="125"/>
      <c r="DK107" s="125"/>
      <c r="DL107" s="125"/>
      <c r="DM107" s="125"/>
      <c r="DN107" s="125"/>
      <c r="DO107" s="125"/>
      <c r="DP107" s="125"/>
      <c r="DQ107" s="125"/>
      <c r="DR107" s="125"/>
      <c r="DS107" s="125"/>
      <c r="DT107" s="125"/>
      <c r="DU107" s="125"/>
      <c r="DV107" s="125"/>
      <c r="DW107" s="125"/>
      <c r="DX107" s="125"/>
    </row>
    <row r="108" spans="4:128" ht="15.75" customHeight="1">
      <c r="D108" s="121"/>
      <c r="E108" s="121"/>
      <c r="F108" s="121"/>
      <c r="G108" s="121"/>
      <c r="H108" s="122"/>
      <c r="I108" s="122"/>
      <c r="J108" s="122"/>
      <c r="K108" s="124"/>
      <c r="L108" s="125"/>
      <c r="M108" s="125"/>
      <c r="N108" s="125"/>
      <c r="O108" s="125"/>
      <c r="P108" s="125"/>
      <c r="Q108" s="125"/>
      <c r="R108" s="125"/>
      <c r="S108" s="125"/>
      <c r="T108" s="125"/>
      <c r="U108" s="125"/>
      <c r="V108" s="125"/>
      <c r="W108" s="125"/>
      <c r="X108" s="125"/>
      <c r="Y108" s="125"/>
      <c r="Z108" s="125"/>
      <c r="AA108" s="125"/>
      <c r="AB108" s="125"/>
      <c r="AC108" s="125"/>
      <c r="AD108" s="125"/>
      <c r="AE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125"/>
      <c r="CT108" s="125"/>
      <c r="CU108" s="125"/>
      <c r="CV108" s="125"/>
      <c r="CW108" s="125"/>
      <c r="CX108" s="125"/>
      <c r="CY108" s="125"/>
      <c r="CZ108" s="125"/>
      <c r="DA108" s="125"/>
      <c r="DB108" s="125"/>
      <c r="DC108" s="125"/>
      <c r="DD108" s="125"/>
      <c r="DE108" s="125"/>
      <c r="DF108" s="125"/>
      <c r="DG108" s="125"/>
      <c r="DH108" s="125"/>
      <c r="DI108" s="125"/>
      <c r="DJ108" s="125"/>
      <c r="DK108" s="125"/>
      <c r="DL108" s="125"/>
      <c r="DM108" s="125"/>
      <c r="DN108" s="125"/>
      <c r="DO108" s="125"/>
      <c r="DP108" s="125"/>
      <c r="DQ108" s="125"/>
      <c r="DR108" s="125"/>
      <c r="DS108" s="125"/>
      <c r="DT108" s="125"/>
      <c r="DU108" s="125"/>
      <c r="DV108" s="125"/>
      <c r="DW108" s="125"/>
      <c r="DX108" s="125"/>
    </row>
    <row r="109" spans="4:128" ht="15.75" customHeight="1">
      <c r="D109" s="121"/>
      <c r="E109" s="121"/>
      <c r="F109" s="121"/>
      <c r="G109" s="121"/>
      <c r="H109" s="122"/>
      <c r="I109" s="122"/>
      <c r="J109" s="122"/>
      <c r="K109" s="124"/>
      <c r="L109" s="125"/>
      <c r="M109" s="125"/>
      <c r="N109" s="125"/>
      <c r="O109" s="125"/>
      <c r="P109" s="125"/>
      <c r="Q109" s="125"/>
      <c r="R109" s="125"/>
      <c r="S109" s="125"/>
      <c r="T109" s="125"/>
      <c r="U109" s="125"/>
      <c r="V109" s="125"/>
      <c r="W109" s="125"/>
      <c r="X109" s="125"/>
      <c r="Y109" s="125"/>
      <c r="Z109" s="125"/>
      <c r="AA109" s="125"/>
      <c r="AB109" s="125"/>
      <c r="AC109" s="125"/>
      <c r="AD109" s="125"/>
      <c r="AE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125"/>
      <c r="CT109" s="125"/>
      <c r="CU109" s="125"/>
      <c r="CV109" s="125"/>
      <c r="CW109" s="125"/>
      <c r="CX109" s="125"/>
      <c r="CY109" s="125"/>
      <c r="CZ109" s="125"/>
      <c r="DA109" s="125"/>
      <c r="DB109" s="125"/>
      <c r="DC109" s="125"/>
      <c r="DD109" s="125"/>
      <c r="DE109" s="125"/>
      <c r="DF109" s="125"/>
      <c r="DG109" s="125"/>
      <c r="DH109" s="125"/>
      <c r="DI109" s="125"/>
      <c r="DJ109" s="125"/>
      <c r="DK109" s="125"/>
      <c r="DL109" s="125"/>
      <c r="DM109" s="125"/>
      <c r="DN109" s="125"/>
      <c r="DO109" s="125"/>
      <c r="DP109" s="125"/>
      <c r="DQ109" s="125"/>
      <c r="DR109" s="125"/>
      <c r="DS109" s="125"/>
      <c r="DT109" s="125"/>
      <c r="DU109" s="125"/>
      <c r="DV109" s="125"/>
      <c r="DW109" s="125"/>
      <c r="DX109" s="125"/>
    </row>
    <row r="110" spans="4:128" ht="15.75" customHeight="1">
      <c r="D110" s="121"/>
      <c r="E110" s="121"/>
      <c r="F110" s="121"/>
      <c r="G110" s="121"/>
      <c r="H110" s="122"/>
      <c r="I110" s="122"/>
      <c r="J110" s="122"/>
      <c r="K110" s="124"/>
      <c r="L110" s="125"/>
      <c r="M110" s="125"/>
      <c r="N110" s="125"/>
      <c r="O110" s="125"/>
      <c r="P110" s="125"/>
      <c r="Q110" s="125"/>
      <c r="R110" s="125"/>
      <c r="S110" s="125"/>
      <c r="T110" s="125"/>
      <c r="U110" s="125"/>
      <c r="V110" s="125"/>
      <c r="W110" s="125"/>
      <c r="X110" s="125"/>
      <c r="Y110" s="125"/>
      <c r="Z110" s="125"/>
      <c r="AA110" s="125"/>
      <c r="AB110" s="125"/>
      <c r="AC110" s="125"/>
      <c r="AD110" s="125"/>
      <c r="AE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25"/>
      <c r="CW110" s="125"/>
      <c r="CX110" s="125"/>
      <c r="CY110" s="125"/>
      <c r="CZ110" s="125"/>
      <c r="DA110" s="125"/>
      <c r="DB110" s="125"/>
      <c r="DC110" s="125"/>
      <c r="DD110" s="125"/>
      <c r="DE110" s="125"/>
      <c r="DF110" s="125"/>
      <c r="DG110" s="125"/>
      <c r="DH110" s="125"/>
      <c r="DI110" s="125"/>
      <c r="DJ110" s="125"/>
      <c r="DK110" s="125"/>
      <c r="DL110" s="125"/>
      <c r="DM110" s="125"/>
      <c r="DN110" s="125"/>
      <c r="DO110" s="125"/>
      <c r="DP110" s="125"/>
      <c r="DQ110" s="125"/>
      <c r="DR110" s="125"/>
      <c r="DS110" s="125"/>
      <c r="DT110" s="125"/>
      <c r="DU110" s="125"/>
      <c r="DV110" s="125"/>
      <c r="DW110" s="125"/>
      <c r="DX110" s="125"/>
    </row>
    <row r="111" spans="4:128" ht="15.75" customHeight="1">
      <c r="D111" s="121"/>
      <c r="E111" s="121"/>
      <c r="F111" s="121"/>
      <c r="G111" s="121"/>
      <c r="H111" s="122"/>
      <c r="I111" s="122"/>
      <c r="J111" s="122"/>
      <c r="K111" s="124"/>
      <c r="L111" s="125"/>
      <c r="M111" s="125"/>
      <c r="N111" s="125"/>
      <c r="O111" s="125"/>
      <c r="P111" s="125"/>
      <c r="Q111" s="125"/>
      <c r="R111" s="125"/>
      <c r="S111" s="125"/>
      <c r="T111" s="125"/>
      <c r="U111" s="125"/>
      <c r="V111" s="125"/>
      <c r="W111" s="125"/>
      <c r="X111" s="125"/>
      <c r="Y111" s="125"/>
      <c r="Z111" s="125"/>
      <c r="AA111" s="125"/>
      <c r="AB111" s="125"/>
      <c r="AC111" s="125"/>
      <c r="AD111" s="125"/>
      <c r="AE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5"/>
      <c r="BY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c r="CX111" s="125"/>
      <c r="CY111" s="125"/>
      <c r="CZ111" s="125"/>
      <c r="DA111" s="125"/>
      <c r="DB111" s="125"/>
      <c r="DC111" s="125"/>
      <c r="DD111" s="125"/>
      <c r="DE111" s="125"/>
      <c r="DF111" s="125"/>
      <c r="DG111" s="125"/>
      <c r="DH111" s="125"/>
      <c r="DI111" s="125"/>
      <c r="DJ111" s="125"/>
      <c r="DK111" s="125"/>
      <c r="DL111" s="125"/>
      <c r="DM111" s="125"/>
      <c r="DN111" s="125"/>
      <c r="DO111" s="125"/>
      <c r="DP111" s="125"/>
      <c r="DQ111" s="125"/>
      <c r="DR111" s="125"/>
      <c r="DS111" s="125"/>
      <c r="DT111" s="125"/>
      <c r="DU111" s="125"/>
      <c r="DV111" s="125"/>
      <c r="DW111" s="125"/>
      <c r="DX111" s="125"/>
    </row>
    <row r="112" ht="15.75" customHeight="1"/>
    <row r="113" ht="15.75" customHeight="1"/>
    <row r="114" ht="15.75" customHeight="1"/>
    <row r="115" ht="15.75" customHeight="1"/>
    <row r="116" ht="15.75" customHeight="1"/>
    <row r="117" ht="15.75" customHeight="1"/>
  </sheetData>
  <sheetProtection/>
  <mergeCells count="135">
    <mergeCell ref="K6:O6"/>
    <mergeCell ref="Q6:U6"/>
    <mergeCell ref="K8:O8"/>
    <mergeCell ref="Q8:U8"/>
    <mergeCell ref="X8:AC8"/>
    <mergeCell ref="AF8:AI8"/>
    <mergeCell ref="AK8:AP8"/>
    <mergeCell ref="K10:O10"/>
    <mergeCell ref="Q10:U10"/>
    <mergeCell ref="X10:AC10"/>
    <mergeCell ref="AF10:AI10"/>
    <mergeCell ref="AK10:AP10"/>
    <mergeCell ref="K12:O12"/>
    <mergeCell ref="Q12:U12"/>
    <mergeCell ref="X12:AC12"/>
    <mergeCell ref="AF12:AI12"/>
    <mergeCell ref="AK12:AP12"/>
    <mergeCell ref="K14:O14"/>
    <mergeCell ref="Q14:U14"/>
    <mergeCell ref="X14:AC14"/>
    <mergeCell ref="AF14:AI14"/>
    <mergeCell ref="AK14:AP14"/>
    <mergeCell ref="C38:R38"/>
    <mergeCell ref="C40:S40"/>
    <mergeCell ref="C46:D46"/>
    <mergeCell ref="G46:H46"/>
    <mergeCell ref="C47:D47"/>
    <mergeCell ref="G47:H47"/>
    <mergeCell ref="C48:D48"/>
    <mergeCell ref="G48:H48"/>
    <mergeCell ref="C49:D49"/>
    <mergeCell ref="G49:H49"/>
    <mergeCell ref="C50:D50"/>
    <mergeCell ref="G50:H50"/>
    <mergeCell ref="C51:D51"/>
    <mergeCell ref="G51:H51"/>
    <mergeCell ref="C52:D52"/>
    <mergeCell ref="G52:H52"/>
    <mergeCell ref="C53:D53"/>
    <mergeCell ref="G53:H53"/>
    <mergeCell ref="C54:D54"/>
    <mergeCell ref="G54:H54"/>
    <mergeCell ref="C55:D55"/>
    <mergeCell ref="G55:H55"/>
    <mergeCell ref="C56:D56"/>
    <mergeCell ref="G56:H56"/>
    <mergeCell ref="C57:D57"/>
    <mergeCell ref="G57:H57"/>
    <mergeCell ref="C58:D58"/>
    <mergeCell ref="G58:H58"/>
    <mergeCell ref="C59:D59"/>
    <mergeCell ref="G59:H59"/>
    <mergeCell ref="C60:D60"/>
    <mergeCell ref="G60:H60"/>
    <mergeCell ref="C61:D61"/>
    <mergeCell ref="G61:H61"/>
    <mergeCell ref="E62:F62"/>
    <mergeCell ref="G62:H62"/>
    <mergeCell ref="BC62:BD62"/>
    <mergeCell ref="BE62:BF62"/>
    <mergeCell ref="BG62:BH62"/>
    <mergeCell ref="BI62:BJ62"/>
    <mergeCell ref="BK62:BL62"/>
    <mergeCell ref="BM62:BN62"/>
    <mergeCell ref="BO62:BP62"/>
    <mergeCell ref="N64:AB64"/>
    <mergeCell ref="AG64:AU64"/>
    <mergeCell ref="BB64:BP64"/>
    <mergeCell ref="K49:K58"/>
    <mergeCell ref="K90:K91"/>
    <mergeCell ref="K92:K93"/>
    <mergeCell ref="K94:K95"/>
    <mergeCell ref="AD49:AD58"/>
    <mergeCell ref="AY49:AY58"/>
    <mergeCell ref="AZ45:AZ46"/>
    <mergeCell ref="AZ49:AZ50"/>
    <mergeCell ref="AZ53:AZ54"/>
    <mergeCell ref="AZ57:AZ58"/>
    <mergeCell ref="C36:AF37"/>
    <mergeCell ref="AE45:AF46"/>
    <mergeCell ref="AE47:AF48"/>
    <mergeCell ref="C42:D45"/>
    <mergeCell ref="E42:F45"/>
    <mergeCell ref="G42:H45"/>
    <mergeCell ref="L45:M46"/>
    <mergeCell ref="L47:M48"/>
    <mergeCell ref="L49:M50"/>
    <mergeCell ref="L51:M52"/>
    <mergeCell ref="L53:M54"/>
    <mergeCell ref="L55:M56"/>
    <mergeCell ref="L57:M58"/>
    <mergeCell ref="L94:U95"/>
    <mergeCell ref="D90:G91"/>
    <mergeCell ref="H90:J91"/>
    <mergeCell ref="L90:M91"/>
    <mergeCell ref="O62:P63"/>
    <mergeCell ref="Q62:R63"/>
    <mergeCell ref="S62:T63"/>
    <mergeCell ref="U62:V63"/>
    <mergeCell ref="W62:X63"/>
    <mergeCell ref="Y62:Z63"/>
    <mergeCell ref="AA62:AB63"/>
    <mergeCell ref="L59:M60"/>
    <mergeCell ref="L61:M62"/>
    <mergeCell ref="D94:G95"/>
    <mergeCell ref="H94:J95"/>
    <mergeCell ref="AY94:DX95"/>
    <mergeCell ref="L92:U93"/>
    <mergeCell ref="D92:G93"/>
    <mergeCell ref="H92:J93"/>
    <mergeCell ref="AH62:AI63"/>
    <mergeCell ref="AJ62:AK63"/>
    <mergeCell ref="AL62:AM63"/>
    <mergeCell ref="AN62:AO63"/>
    <mergeCell ref="AP62:AQ63"/>
    <mergeCell ref="AR62:AS63"/>
    <mergeCell ref="AT62:AU63"/>
    <mergeCell ref="AE51:AF52"/>
    <mergeCell ref="AE53:AF54"/>
    <mergeCell ref="AE55:AF56"/>
    <mergeCell ref="N43:AB44"/>
    <mergeCell ref="AG43:AU44"/>
    <mergeCell ref="AE57:AF58"/>
    <mergeCell ref="AE59:AF60"/>
    <mergeCell ref="AE61:AF62"/>
    <mergeCell ref="AE49:AF50"/>
    <mergeCell ref="K4:U5"/>
    <mergeCell ref="BB43:BP44"/>
    <mergeCell ref="BI46:BJ61"/>
    <mergeCell ref="X4:AC6"/>
    <mergeCell ref="BO58:BP61"/>
    <mergeCell ref="BE54:BF61"/>
    <mergeCell ref="BM54:BN61"/>
    <mergeCell ref="BG50:BH61"/>
    <mergeCell ref="BK50:BL61"/>
  </mergeCells>
  <printOptions/>
  <pageMargins left="0.2" right="0.2" top="0.17" bottom="0.17" header="0.17" footer="0.17"/>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Maurizio</dc:creator>
  <cp:keywords/>
  <dc:description/>
  <cp:lastModifiedBy>segreteria.didattica</cp:lastModifiedBy>
  <cp:lastPrinted>2022-03-31T10:15:26Z</cp:lastPrinted>
  <dcterms:created xsi:type="dcterms:W3CDTF">2015-04-07T17:10:45Z</dcterms:created>
  <dcterms:modified xsi:type="dcterms:W3CDTF">2022-04-20T13:14:02Z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I">
    <vt:lpwstr>7105138E253C4905999DE8FAC4125D5D</vt:lpwstr>
  </property>
  <property fmtid="{D5CDD505-2E9C-101B-9397-08002B2CF9AE}" pid="4" name="KSOProductBuildV">
    <vt:lpwstr>1033-11.2.0.11074</vt:lpwstr>
  </property>
</Properties>
</file>